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ASUNTOS POR REVISAR\AUDITORIAS 2013-2015\XXIV-2014 AUDITORIAS\"/>
    </mc:Choice>
  </mc:AlternateContent>
  <bookViews>
    <workbookView xWindow="240" yWindow="90" windowWidth="15480" windowHeight="8580"/>
  </bookViews>
  <sheets>
    <sheet name="OBSERV.PARTICIPACIONES" sheetId="1" r:id="rId1"/>
    <sheet name="OBSERV. REGISTRO CIVIL" sheetId="7" r:id="rId2"/>
  </sheets>
  <calcPr calcId="171027"/>
</workbook>
</file>

<file path=xl/calcChain.xml><?xml version="1.0" encoding="utf-8"?>
<calcChain xmlns="http://schemas.openxmlformats.org/spreadsheetml/2006/main">
  <c r="E312" i="1" l="1"/>
  <c r="E296" i="1"/>
  <c r="E274" i="1"/>
  <c r="E257" i="1"/>
  <c r="E237" i="1"/>
  <c r="E217" i="1"/>
  <c r="E189" i="1"/>
  <c r="E127" i="1"/>
  <c r="E92" i="1"/>
  <c r="E33" i="1"/>
  <c r="E164" i="1" l="1"/>
  <c r="E165" i="1" s="1"/>
  <c r="E143" i="1"/>
  <c r="E144" i="1" s="1"/>
  <c r="E110" i="1"/>
  <c r="E111" i="1" s="1"/>
  <c r="E71" i="1"/>
  <c r="E73" i="1" s="1"/>
  <c r="E49" i="1" l="1"/>
  <c r="E50" i="1" s="1"/>
  <c r="E13" i="1"/>
  <c r="E14" i="1" s="1"/>
  <c r="E13" i="7"/>
  <c r="F15" i="7" s="1"/>
  <c r="E15" i="7" l="1"/>
  <c r="E16" i="7" s="1"/>
</calcChain>
</file>

<file path=xl/sharedStrings.xml><?xml version="1.0" encoding="utf-8"?>
<sst xmlns="http://schemas.openxmlformats.org/spreadsheetml/2006/main" count="351" uniqueCount="93">
  <si>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</si>
  <si>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</si>
  <si>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</si>
  <si>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</si>
  <si>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</si>
  <si>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</si>
  <si>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</si>
  <si>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</si>
  <si>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</si>
  <si>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</si>
  <si>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</si>
  <si>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 xml:space="preserve">              Contralora Municipal</t>
  </si>
  <si>
    <t>Abogada Maria Brenda Lorenzini Merlo</t>
  </si>
  <si>
    <t>Auxiliar de Fiscalización Financiera</t>
  </si>
  <si>
    <t>PARTICIPACIONES</t>
  </si>
  <si>
    <t>REGISTRO CIVIL</t>
  </si>
  <si>
    <t>Enero</t>
  </si>
  <si>
    <t>C.P. Hernan Kurezyn Diaz</t>
  </si>
  <si>
    <t>DEL 01 DE ENERO AL 14 MAYO DE 2014</t>
  </si>
  <si>
    <t>Se solicita la siguiente documetacion: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2)Croquis de los trabajos y planos                                                                                                                                                                 3)Oficio de invitacion a dos o mas contratistas                                                                                                                                         4)Actas de visita de obra, juntas de aclaraciones y presentacion de las propuestas.                                                            5)Cuadro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6)Fotografias de antes, durante y termino de los trabajos.                                                                                                                    7)Acta de Entrega recepcion de los trabajos.                                                                                                                                       8)Garantia de los trabajos consistente en poliza de fianza o cheque cruzado por el 10% del costo total de los trabajos.                                                          9)Oficio de recepcion de los trabajos de quien recibe.</t>
  </si>
  <si>
    <t>Febrero</t>
  </si>
  <si>
    <t>Marzo</t>
  </si>
  <si>
    <t>Mayo</t>
  </si>
  <si>
    <t>Monto total Observado</t>
  </si>
  <si>
    <t>44-5-11-63</t>
  </si>
  <si>
    <t>44-5-00-71</t>
  </si>
  <si>
    <t>01-244-44-5-11-63</t>
  </si>
  <si>
    <t>01-244-44-6-00-71</t>
  </si>
  <si>
    <t xml:space="preserve"> </t>
  </si>
  <si>
    <t xml:space="preserve">Factura 193  Conexiones y Tubos Angelopolis por reparacion en el paraje tlalancaltitla </t>
  </si>
  <si>
    <t>4 llamadas a Tehuacan</t>
  </si>
  <si>
    <t>Justificar llamadas</t>
  </si>
  <si>
    <t>JUNTA AUXILIAR SAN JERONIMO COYULA</t>
  </si>
  <si>
    <t>Factura 93 y 94 Materiales y Servicios para la Industria de la Construccion</t>
  </si>
  <si>
    <t>Factura 606 Felipe Cisneros Diaz  por renta de retroexcavadora ampliacion red de agua</t>
  </si>
  <si>
    <t>Factura 605 Felipe Cisneros Diaz por construccion de 3 rampas</t>
  </si>
  <si>
    <t>Factura 1 Felipe Cisneros Diaz por renta de retroexcavadora</t>
  </si>
  <si>
    <t>Contrato Grupo Retorno Musical</t>
  </si>
  <si>
    <t>Presentar fotografias del evento</t>
  </si>
  <si>
    <t>Factura a25 Servicios Combinados de apoyo a las instalaciones</t>
  </si>
  <si>
    <t>Presentar lista de los lugares donde se dio mantenimiento al alumbrado publico</t>
  </si>
  <si>
    <t>Factura 16 Felipe Cisneros Diaz por renta de retoexcavadora y tierra</t>
  </si>
  <si>
    <t>Factura A 10448 Construcciones e iluminacion Elias</t>
  </si>
  <si>
    <t>Presentar lista de lugares donde se dio mantenimiento al alumbrado</t>
  </si>
  <si>
    <t>Factura 3308 Hernan Javier</t>
  </si>
  <si>
    <t>Justificar gasto</t>
  </si>
  <si>
    <t>Materiales y Servicios para la Industria de la Construccion para rehabilitacion aula de medios</t>
  </si>
  <si>
    <t>Factura 131 Materiales y Servicios para la Industria de la Construccion para mantenimiento campo deportivo</t>
  </si>
  <si>
    <t>Factura 130 Materiales y Servicios para la Industria de la Construccion para mantenimiento campo deportivo</t>
  </si>
  <si>
    <t>Factura 23 Servicios Combinados de Apoyo a las instalaciones por caseta de vigilancia</t>
  </si>
  <si>
    <t xml:space="preserve">Factura IBAAL 5017 Nueva WalMar de Mexico </t>
  </si>
  <si>
    <t>Justificar gasto en compra de 2 Yakult, Corn Flakes y Colgate</t>
  </si>
  <si>
    <t>Factura 30 Guillermina Morales Garcia</t>
  </si>
  <si>
    <t>x</t>
  </si>
  <si>
    <t>Presentar carta de solicitud y agradecimiento y credencial ife</t>
  </si>
  <si>
    <t>Factura 5352 Maria del Pilar Morales Torres</t>
  </si>
  <si>
    <t>Factura 238 Rocio Anahi Meneses Valdez</t>
  </si>
  <si>
    <t>ABRIL</t>
  </si>
  <si>
    <t>Factura 33 Fernando Hernandez Alvarado</t>
  </si>
  <si>
    <t>Presentar carta de solicitud y agradecimiento y credencial ife, asi como hoja membretada de la escuela</t>
  </si>
  <si>
    <t>Factura a30 Servicios combinados de apoyo a las instalaciones</t>
  </si>
  <si>
    <t>Factura a32 Servicios combinados de apoyo a las instalaciones</t>
  </si>
  <si>
    <t>Factura 195 Margarito Flores Muñoz</t>
  </si>
  <si>
    <t>Factura 2266 Biciletas Corre Caminos</t>
  </si>
  <si>
    <t>Factura 24 Felipe Cisneros Diaz</t>
  </si>
  <si>
    <t>Recibo por 2500 firmado por Lilia Hernandez Rosas para pago de espectaculos</t>
  </si>
  <si>
    <t>Justificar el porque recibio el dinero lilia hernandez rosas y no directamente la empresa organizadora del show, ademas de que la firma parece alterada a compracion de otras.</t>
  </si>
  <si>
    <t>Justificar doble pago que se les hizo a Asencion Bautista Nava y Lilia Hernandez Rosas</t>
  </si>
  <si>
    <t>Doble pago que se les hizo a Asencion Bautista Nava y Lilia Hernandez Rosas en la nomina de la   1 quincena de febrero</t>
  </si>
  <si>
    <t>Doble pago se le hizo a  Juan Cruz Espinoza con el folio 1015 en la nomina de la 1 quincena de Marzo</t>
  </si>
  <si>
    <t>Se necesita la Devolucion de dinero.</t>
  </si>
  <si>
    <t xml:space="preserve">Presentar los folios </t>
  </si>
  <si>
    <t>Recibos de la Nomina de la 2 quincena de Marzo no tiene folios.</t>
  </si>
  <si>
    <t xml:space="preserve">                                        HOJA: 16 DE 17</t>
  </si>
  <si>
    <t xml:space="preserve">                                        HOJA: 1 DE 17</t>
  </si>
  <si>
    <t xml:space="preserve">                                        HOJA: 2 DE 17</t>
  </si>
  <si>
    <t xml:space="preserve">                                        HOJA: 3 DE 17</t>
  </si>
  <si>
    <t xml:space="preserve">                                        HOJA: 4 DE 17</t>
  </si>
  <si>
    <t xml:space="preserve">                                        HOJA: 5 DE 17</t>
  </si>
  <si>
    <t xml:space="preserve">                                        HOJA: 6 DE 17</t>
  </si>
  <si>
    <t xml:space="preserve">                                        HOJA: 7 DE 17</t>
  </si>
  <si>
    <t xml:space="preserve">                                        HOJA: 8 DE 17</t>
  </si>
  <si>
    <t xml:space="preserve">                                        HOJA: 9 DE 17</t>
  </si>
  <si>
    <t xml:space="preserve">                                        HOJA: 10 DE 17</t>
  </si>
  <si>
    <t xml:space="preserve">                                        HOJA: 11 DE 17</t>
  </si>
  <si>
    <t xml:space="preserve">                                        HOJA: 12 DE 17</t>
  </si>
  <si>
    <t xml:space="preserve">                                        HOJA: 13 DE 17</t>
  </si>
  <si>
    <t xml:space="preserve">                                        HOJA: 14 DE 17</t>
  </si>
  <si>
    <t xml:space="preserve">                                        HOJA: 15 DE 17</t>
  </si>
  <si>
    <t xml:space="preserve">                                        HOJA: 17 DE 17</t>
  </si>
  <si>
    <t>Se adjunta documento con observaciones Financieras y administrativas realizadas por Ing.  Ricardo Joel Gonzalez Martinez, encargado del Registro Civil de Atlixco, desde enero hasta mayo del presente año.</t>
  </si>
  <si>
    <t>La informacion es urgente ya que la esta solicitando La Coordinacion General  Del Registro Civil del Estado de Puebla.</t>
  </si>
  <si>
    <t>NO. DE PLIEGO:    022/2014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</si>
</sst>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/>
    <xf numFmtId="0" fontId="4" fillId="0" borderId="1" xfId="0" applyFont="1" applyBorder="1"/>
    <xf numFmtId="164" fontId="4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justify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416984</xdr:colOff>
      <xdr:row>4</xdr:row>
      <xdr:rowOff>52917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</xdr:col>
      <xdr:colOff>416984</xdr:colOff>
      <xdr:row>80</xdr:row>
      <xdr:rowOff>52916</xdr:rowOff>
    </xdr:to>
    <xdr:pic>
      <xdr:nvPicPr>
        <xdr:cNvPr id="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</xdr:col>
      <xdr:colOff>416984</xdr:colOff>
      <xdr:row>80</xdr:row>
      <xdr:rowOff>52917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416984</xdr:colOff>
      <xdr:row>41</xdr:row>
      <xdr:rowOff>52917</xdr:rowOff>
    </xdr:to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2</xdr:col>
      <xdr:colOff>416984</xdr:colOff>
      <xdr:row>62</xdr:row>
      <xdr:rowOff>52917</xdr:rowOff>
    </xdr:to>
    <xdr:pic>
      <xdr:nvPicPr>
        <xdr:cNvPr id="1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2150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2</xdr:col>
      <xdr:colOff>416984</xdr:colOff>
      <xdr:row>118</xdr:row>
      <xdr:rowOff>52916</xdr:rowOff>
    </xdr:to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2</xdr:col>
      <xdr:colOff>416984</xdr:colOff>
      <xdr:row>118</xdr:row>
      <xdr:rowOff>52917</xdr:rowOff>
    </xdr:to>
    <xdr:pic>
      <xdr:nvPicPr>
        <xdr:cNvPr id="12" name="1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2</xdr:col>
      <xdr:colOff>416984</xdr:colOff>
      <xdr:row>154</xdr:row>
      <xdr:rowOff>52916</xdr:rowOff>
    </xdr:to>
    <xdr:pic>
      <xdr:nvPicPr>
        <xdr:cNvPr id="1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5575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2</xdr:col>
      <xdr:colOff>416984</xdr:colOff>
      <xdr:row>154</xdr:row>
      <xdr:rowOff>52917</xdr:rowOff>
    </xdr:to>
    <xdr:pic>
      <xdr:nvPicPr>
        <xdr:cNvPr id="14" name="1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5575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416984</xdr:colOff>
      <xdr:row>100</xdr:row>
      <xdr:rowOff>52916</xdr:rowOff>
    </xdr:to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416984</xdr:colOff>
      <xdr:row>100</xdr:row>
      <xdr:rowOff>52917</xdr:rowOff>
    </xdr:to>
    <xdr:pic>
      <xdr:nvPicPr>
        <xdr:cNvPr id="18" name="17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309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416984</xdr:colOff>
      <xdr:row>173</xdr:row>
      <xdr:rowOff>52916</xdr:rowOff>
    </xdr:to>
    <xdr:pic>
      <xdr:nvPicPr>
        <xdr:cNvPr id="2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073917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</xdr:col>
      <xdr:colOff>416984</xdr:colOff>
      <xdr:row>173</xdr:row>
      <xdr:rowOff>52917</xdr:rowOff>
    </xdr:to>
    <xdr:pic>
      <xdr:nvPicPr>
        <xdr:cNvPr id="22" name="2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0739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2</xdr:col>
      <xdr:colOff>416984</xdr:colOff>
      <xdr:row>228</xdr:row>
      <xdr:rowOff>52917</xdr:rowOff>
    </xdr:to>
    <xdr:pic>
      <xdr:nvPicPr>
        <xdr:cNvPr id="1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2</xdr:col>
      <xdr:colOff>416984</xdr:colOff>
      <xdr:row>264</xdr:row>
      <xdr:rowOff>116417</xdr:rowOff>
    </xdr:to>
    <xdr:pic>
      <xdr:nvPicPr>
        <xdr:cNvPr id="20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1441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2</xdr:col>
      <xdr:colOff>416984</xdr:colOff>
      <xdr:row>284</xdr:row>
      <xdr:rowOff>116417</xdr:rowOff>
    </xdr:to>
    <xdr:pic>
      <xdr:nvPicPr>
        <xdr:cNvPr id="2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177583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20</xdr:row>
      <xdr:rowOff>0</xdr:rowOff>
    </xdr:from>
    <xdr:ext cx="2237317" cy="687917"/>
    <xdr:pic>
      <xdr:nvPicPr>
        <xdr:cNvPr id="2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131</xdr:row>
      <xdr:rowOff>0</xdr:rowOff>
    </xdr:from>
    <xdr:ext cx="2237317" cy="687916"/>
    <xdr:pic>
      <xdr:nvPicPr>
        <xdr:cNvPr id="2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98925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131</xdr:row>
      <xdr:rowOff>0</xdr:rowOff>
    </xdr:from>
    <xdr:ext cx="2237317" cy="687917"/>
    <xdr:pic>
      <xdr:nvPicPr>
        <xdr:cNvPr id="26" name="25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98925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203</xdr:row>
      <xdr:rowOff>0</xdr:rowOff>
    </xdr:from>
    <xdr:ext cx="2237317" cy="687916"/>
    <xdr:pic>
      <xdr:nvPicPr>
        <xdr:cNvPr id="3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23500"/>
          <a:ext cx="2237317" cy="68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203</xdr:row>
      <xdr:rowOff>0</xdr:rowOff>
    </xdr:from>
    <xdr:ext cx="2237317" cy="687917"/>
    <xdr:pic>
      <xdr:nvPicPr>
        <xdr:cNvPr id="32" name="31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23500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244</xdr:row>
      <xdr:rowOff>0</xdr:rowOff>
    </xdr:from>
    <xdr:ext cx="2237317" cy="687917"/>
    <xdr:pic>
      <xdr:nvPicPr>
        <xdr:cNvPr id="3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33667"/>
          <a:ext cx="2237317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299</xdr:row>
      <xdr:rowOff>0</xdr:rowOff>
    </xdr:from>
    <xdr:ext cx="2237317" cy="592667"/>
    <xdr:pic>
      <xdr:nvPicPr>
        <xdr:cNvPr id="3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974833"/>
          <a:ext cx="2237317" cy="59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17972</xdr:colOff>
      <xdr:row>21</xdr:row>
      <xdr:rowOff>0</xdr:rowOff>
    </xdr:from>
    <xdr:to>
      <xdr:col>3</xdr:col>
      <xdr:colOff>1933575</xdr:colOff>
      <xdr:row>21</xdr:row>
      <xdr:rowOff>1588</xdr:rowOff>
    </xdr:to>
    <xdr:cxnSp macro="">
      <xdr:nvCxnSpPr>
        <xdr:cNvPr id="2" name="1 Conector recto"/>
        <xdr:cNvCxnSpPr/>
      </xdr:nvCxnSpPr>
      <xdr:spPr>
        <a:xfrm>
          <a:off x="1694372" y="4733925"/>
          <a:ext cx="2458528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21</xdr:row>
      <xdr:rowOff>9526</xdr:rowOff>
    </xdr:from>
    <xdr:to>
      <xdr:col>5</xdr:col>
      <xdr:colOff>2343150</xdr:colOff>
      <xdr:row>21</xdr:row>
      <xdr:rowOff>28575</xdr:rowOff>
    </xdr:to>
    <xdr:cxnSp macro="">
      <xdr:nvCxnSpPr>
        <xdr:cNvPr id="3" name="2 Conector recto"/>
        <xdr:cNvCxnSpPr/>
      </xdr:nvCxnSpPr>
      <xdr:spPr>
        <a:xfrm>
          <a:off x="8124825" y="4667251"/>
          <a:ext cx="1809750" cy="190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4</xdr:row>
      <xdr:rowOff>19050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38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tabSelected="1" zoomScale="90" zoomScaleNormal="90" workbookViewId="0">
      <selection activeCell="H13" sqref="H13"/>
    </sheetView>
  </sheetViews>
  <sheetFormatPr baseColWidth="10" defaultRowHeight="15" x14ac:dyDescent="0.25"/>
  <cols>
    <col min="1" max="1" width="11.42578125" style="1"/>
    <col min="2" max="2" width="15.85546875" customWidth="1"/>
    <col min="3" max="3" width="12.5703125" customWidth="1"/>
    <col min="4" max="4" width="48.42578125" bestFit="1" customWidth="1"/>
    <col min="5" max="5" width="17.140625" style="4" customWidth="1"/>
    <col min="6" max="6" width="40.42578125" customWidth="1"/>
  </cols>
  <sheetData>
    <row r="1" spans="1:7" s="21" customFormat="1" ht="12.75" x14ac:dyDescent="0.2"/>
    <row r="2" spans="1:7" s="21" customFormat="1" ht="12.75" x14ac:dyDescent="0.2">
      <c r="A2" s="22"/>
    </row>
    <row r="3" spans="1:7" s="21" customFormat="1" ht="12.75" x14ac:dyDescent="0.2"/>
    <row r="4" spans="1:7" s="21" customFormat="1" ht="12.75" x14ac:dyDescent="0.2">
      <c r="B4" s="32"/>
      <c r="C4" s="72" t="s">
        <v>0</v>
      </c>
      <c r="D4" s="72"/>
      <c r="E4" s="72"/>
      <c r="F4" s="72"/>
      <c r="G4" s="72"/>
    </row>
    <row r="5" spans="1:7" s="21" customFormat="1" ht="12.75" x14ac:dyDescent="0.2">
      <c r="B5" s="32"/>
      <c r="C5" s="72" t="s">
        <v>1</v>
      </c>
      <c r="D5" s="72"/>
      <c r="E5" s="72"/>
      <c r="F5" s="72"/>
      <c r="G5" s="72"/>
    </row>
    <row r="6" spans="1:7" s="21" customFormat="1" ht="12.75" x14ac:dyDescent="0.2">
      <c r="B6" s="32"/>
      <c r="C6" s="72" t="s">
        <v>2</v>
      </c>
      <c r="D6" s="72"/>
      <c r="E6" s="72"/>
      <c r="F6" s="72"/>
      <c r="G6" s="72"/>
    </row>
    <row r="7" spans="1:7" s="21" customFormat="1" ht="12.75" x14ac:dyDescent="0.2">
      <c r="B7" s="32"/>
      <c r="C7" s="32"/>
      <c r="D7" s="32"/>
      <c r="E7" s="32"/>
      <c r="F7" s="32"/>
    </row>
    <row r="8" spans="1:7" s="21" customFormat="1" ht="12.75" x14ac:dyDescent="0.2">
      <c r="B8" s="24" t="s">
        <v>3</v>
      </c>
      <c r="C8" s="24"/>
      <c r="D8" s="25" t="s">
        <v>32</v>
      </c>
      <c r="E8" s="24"/>
      <c r="F8" s="26" t="s">
        <v>92</v>
      </c>
      <c r="G8" s="25"/>
    </row>
    <row r="9" spans="1:7" s="21" customFormat="1" ht="12.75" x14ac:dyDescent="0.2">
      <c r="B9" s="27" t="s">
        <v>4</v>
      </c>
      <c r="C9" s="27"/>
      <c r="D9" s="27" t="s">
        <v>18</v>
      </c>
      <c r="E9" s="27"/>
      <c r="F9" s="26" t="s">
        <v>74</v>
      </c>
      <c r="G9" s="24"/>
    </row>
    <row r="10" spans="1:7" s="21" customFormat="1" ht="12.75" x14ac:dyDescent="0.2">
      <c r="B10" s="27" t="s">
        <v>14</v>
      </c>
      <c r="C10" s="28"/>
      <c r="D10" s="28"/>
      <c r="E10" s="28"/>
      <c r="F10" s="28"/>
    </row>
    <row r="11" spans="1:7" s="21" customFormat="1" ht="25.5" x14ac:dyDescent="0.2">
      <c r="B11" s="6" t="s">
        <v>5</v>
      </c>
      <c r="C11" s="6" t="s">
        <v>6</v>
      </c>
      <c r="D11" s="6" t="s">
        <v>7</v>
      </c>
      <c r="E11" s="7" t="s">
        <v>8</v>
      </c>
      <c r="F11" s="6" t="s">
        <v>9</v>
      </c>
    </row>
    <row r="12" spans="1:7" s="21" customFormat="1" ht="12.95" customHeight="1" x14ac:dyDescent="0.2">
      <c r="B12" s="6"/>
      <c r="C12" s="6" t="s">
        <v>16</v>
      </c>
      <c r="D12" s="6"/>
      <c r="E12" s="7"/>
      <c r="F12" s="6"/>
    </row>
    <row r="13" spans="1:7" s="21" customFormat="1" ht="279" customHeight="1" x14ac:dyDescent="0.2">
      <c r="B13" s="2">
        <v>1</v>
      </c>
      <c r="C13" s="6"/>
      <c r="D13" s="8" t="s">
        <v>33</v>
      </c>
      <c r="E13" s="3">
        <f>2562.5+29741.99</f>
        <v>32304.49</v>
      </c>
      <c r="F13" s="31" t="s">
        <v>19</v>
      </c>
    </row>
    <row r="14" spans="1:7" s="21" customFormat="1" ht="12.75" x14ac:dyDescent="0.2">
      <c r="B14" s="6"/>
      <c r="C14" s="6"/>
      <c r="D14" s="14" t="s">
        <v>10</v>
      </c>
      <c r="E14" s="7">
        <f>SUM(E13)</f>
        <v>32304.49</v>
      </c>
      <c r="F14" s="15"/>
    </row>
    <row r="15" spans="1:7" s="21" customFormat="1" ht="12.75" x14ac:dyDescent="0.2">
      <c r="B15" s="17"/>
      <c r="C15" s="17"/>
      <c r="D15" s="18"/>
      <c r="E15" s="19"/>
      <c r="F15" s="20"/>
    </row>
    <row r="16" spans="1:7" s="21" customFormat="1" ht="12.75" x14ac:dyDescent="0.2">
      <c r="B16" s="17"/>
      <c r="C16" s="17"/>
      <c r="D16" s="18"/>
      <c r="E16" s="19"/>
      <c r="F16" s="20"/>
    </row>
    <row r="17" spans="1:7" s="21" customFormat="1" ht="12.75" x14ac:dyDescent="0.2">
      <c r="B17" s="17"/>
      <c r="C17" s="17"/>
      <c r="D17" s="18"/>
      <c r="E17" s="19"/>
      <c r="F17" s="20"/>
    </row>
    <row r="18" spans="1:7" s="21" customFormat="1" ht="12.75" x14ac:dyDescent="0.2">
      <c r="B18" s="17"/>
      <c r="C18" s="17"/>
      <c r="D18" s="18"/>
      <c r="E18" s="19"/>
      <c r="F18" s="20"/>
    </row>
    <row r="19" spans="1:7" s="21" customFormat="1" ht="12.75" x14ac:dyDescent="0.2">
      <c r="B19" s="17"/>
      <c r="C19" s="17"/>
      <c r="D19" s="18"/>
      <c r="E19" s="19"/>
      <c r="F19" s="20"/>
    </row>
    <row r="20" spans="1:7" s="21" customFormat="1" ht="12.75" x14ac:dyDescent="0.2">
      <c r="B20" s="17"/>
      <c r="C20" s="17"/>
      <c r="D20" s="18"/>
      <c r="E20" s="19"/>
      <c r="F20" s="20"/>
    </row>
    <row r="21" spans="1:7" s="21" customFormat="1" ht="12.75" x14ac:dyDescent="0.2"/>
    <row r="22" spans="1:7" s="21" customFormat="1" ht="12.75" x14ac:dyDescent="0.2">
      <c r="A22" s="22"/>
    </row>
    <row r="23" spans="1:7" s="21" customFormat="1" ht="12.75" x14ac:dyDescent="0.2"/>
    <row r="24" spans="1:7" s="21" customFormat="1" ht="12.75" x14ac:dyDescent="0.2">
      <c r="B24" s="53"/>
      <c r="C24" s="72" t="s">
        <v>0</v>
      </c>
      <c r="D24" s="72"/>
      <c r="E24" s="72"/>
      <c r="F24" s="72"/>
      <c r="G24" s="72"/>
    </row>
    <row r="25" spans="1:7" s="21" customFormat="1" ht="12.75" x14ac:dyDescent="0.2">
      <c r="B25" s="53"/>
      <c r="C25" s="72" t="s">
        <v>1</v>
      </c>
      <c r="D25" s="72"/>
      <c r="E25" s="72"/>
      <c r="F25" s="72"/>
      <c r="G25" s="72"/>
    </row>
    <row r="26" spans="1:7" s="21" customFormat="1" ht="12.75" x14ac:dyDescent="0.2">
      <c r="B26" s="53"/>
      <c r="C26" s="72" t="s">
        <v>2</v>
      </c>
      <c r="D26" s="72"/>
      <c r="E26" s="72"/>
      <c r="F26" s="72"/>
      <c r="G26" s="72"/>
    </row>
    <row r="27" spans="1:7" s="21" customFormat="1" ht="12.75" x14ac:dyDescent="0.2">
      <c r="B27" s="53"/>
      <c r="C27" s="53"/>
      <c r="D27" s="53"/>
      <c r="E27" s="53"/>
      <c r="F27" s="53"/>
    </row>
    <row r="28" spans="1:7" s="21" customFormat="1" ht="12.75" x14ac:dyDescent="0.2">
      <c r="B28" s="24" t="s">
        <v>3</v>
      </c>
      <c r="C28" s="24"/>
      <c r="D28" s="25" t="s">
        <v>32</v>
      </c>
      <c r="E28" s="24"/>
      <c r="F28" s="26" t="s">
        <v>92</v>
      </c>
      <c r="G28" s="25"/>
    </row>
    <row r="29" spans="1:7" s="21" customFormat="1" ht="12.75" x14ac:dyDescent="0.2">
      <c r="B29" s="27" t="s">
        <v>4</v>
      </c>
      <c r="C29" s="27"/>
      <c r="D29" s="27" t="s">
        <v>18</v>
      </c>
      <c r="E29" s="27"/>
      <c r="F29" s="26" t="s">
        <v>75</v>
      </c>
      <c r="G29" s="24"/>
    </row>
    <row r="30" spans="1:7" s="21" customFormat="1" ht="12.75" x14ac:dyDescent="0.2">
      <c r="B30" s="27" t="s">
        <v>14</v>
      </c>
      <c r="C30" s="28"/>
      <c r="D30" s="28"/>
      <c r="E30" s="28"/>
      <c r="F30" s="28"/>
    </row>
    <row r="31" spans="1:7" s="21" customFormat="1" ht="25.5" x14ac:dyDescent="0.2">
      <c r="B31" s="6" t="s">
        <v>5</v>
      </c>
      <c r="C31" s="6" t="s">
        <v>6</v>
      </c>
      <c r="D31" s="6" t="s">
        <v>7</v>
      </c>
      <c r="E31" s="7" t="s">
        <v>8</v>
      </c>
      <c r="F31" s="6" t="s">
        <v>9</v>
      </c>
    </row>
    <row r="32" spans="1:7" s="21" customFormat="1" ht="268.5" customHeight="1" x14ac:dyDescent="0.2">
      <c r="B32" s="2">
        <v>2</v>
      </c>
      <c r="C32" s="2"/>
      <c r="D32" s="2" t="s">
        <v>34</v>
      </c>
      <c r="E32" s="3">
        <v>9280</v>
      </c>
      <c r="F32" s="31" t="s">
        <v>19</v>
      </c>
    </row>
    <row r="33" spans="1:7" s="21" customFormat="1" ht="12.75" x14ac:dyDescent="0.2">
      <c r="B33" s="6"/>
      <c r="C33" s="6"/>
      <c r="D33" s="14" t="s">
        <v>10</v>
      </c>
      <c r="E33" s="7">
        <f>SUM(E32)</f>
        <v>9280</v>
      </c>
      <c r="F33" s="15"/>
    </row>
    <row r="34" spans="1:7" s="22" customFormat="1" ht="25.5" customHeight="1" x14ac:dyDescent="0.2">
      <c r="B34" s="33"/>
      <c r="C34" s="17"/>
      <c r="D34" s="33"/>
      <c r="E34" s="34"/>
      <c r="F34" s="34"/>
    </row>
    <row r="35" spans="1:7" s="22" customFormat="1" ht="25.5" customHeight="1" x14ac:dyDescent="0.2">
      <c r="B35" s="33"/>
      <c r="C35" s="17"/>
      <c r="D35" s="33"/>
      <c r="E35" s="34"/>
      <c r="F35" s="34"/>
    </row>
    <row r="36" spans="1:7" s="22" customFormat="1" ht="25.5" customHeight="1" x14ac:dyDescent="0.2">
      <c r="B36" s="33"/>
      <c r="C36" s="17"/>
      <c r="D36" s="33"/>
      <c r="E36" s="34"/>
      <c r="F36" s="34"/>
    </row>
    <row r="37" spans="1:7" s="22" customFormat="1" ht="25.5" customHeight="1" x14ac:dyDescent="0.2">
      <c r="B37" s="33"/>
      <c r="C37" s="17"/>
      <c r="D37" s="33"/>
      <c r="E37" s="34"/>
      <c r="F37" s="34"/>
    </row>
    <row r="38" spans="1:7" s="21" customFormat="1" ht="12.75" x14ac:dyDescent="0.2"/>
    <row r="39" spans="1:7" s="21" customFormat="1" ht="12.75" x14ac:dyDescent="0.2">
      <c r="A39" s="22"/>
    </row>
    <row r="40" spans="1:7" s="21" customFormat="1" ht="12.75" x14ac:dyDescent="0.2"/>
    <row r="41" spans="1:7" s="21" customFormat="1" ht="12.75" x14ac:dyDescent="0.2">
      <c r="B41" s="32"/>
      <c r="C41" s="72" t="s">
        <v>0</v>
      </c>
      <c r="D41" s="72"/>
      <c r="E41" s="72"/>
      <c r="F41" s="72"/>
      <c r="G41" s="72"/>
    </row>
    <row r="42" spans="1:7" s="21" customFormat="1" ht="12.75" x14ac:dyDescent="0.2">
      <c r="B42" s="32"/>
      <c r="C42" s="72" t="s">
        <v>1</v>
      </c>
      <c r="D42" s="72"/>
      <c r="E42" s="72"/>
      <c r="F42" s="72"/>
      <c r="G42" s="72"/>
    </row>
    <row r="43" spans="1:7" s="21" customFormat="1" ht="12.75" x14ac:dyDescent="0.2">
      <c r="B43" s="32"/>
      <c r="C43" s="72" t="s">
        <v>2</v>
      </c>
      <c r="D43" s="72"/>
      <c r="E43" s="72"/>
      <c r="F43" s="72"/>
      <c r="G43" s="72"/>
    </row>
    <row r="44" spans="1:7" s="21" customFormat="1" ht="12.75" x14ac:dyDescent="0.2">
      <c r="B44" s="32"/>
      <c r="C44" s="32"/>
      <c r="D44" s="32"/>
      <c r="E44" s="32"/>
      <c r="F44" s="32"/>
    </row>
    <row r="45" spans="1:7" s="21" customFormat="1" ht="12.75" x14ac:dyDescent="0.2">
      <c r="B45" s="24" t="s">
        <v>3</v>
      </c>
      <c r="C45" s="24"/>
      <c r="D45" s="25" t="s">
        <v>32</v>
      </c>
      <c r="E45" s="24"/>
      <c r="F45" s="26" t="s">
        <v>92</v>
      </c>
      <c r="G45" s="25"/>
    </row>
    <row r="46" spans="1:7" s="21" customFormat="1" ht="12.75" x14ac:dyDescent="0.2">
      <c r="B46" s="27" t="s">
        <v>4</v>
      </c>
      <c r="C46" s="27"/>
      <c r="D46" s="27" t="s">
        <v>18</v>
      </c>
      <c r="E46" s="27"/>
      <c r="F46" s="26" t="s">
        <v>76</v>
      </c>
      <c r="G46" s="24"/>
    </row>
    <row r="47" spans="1:7" s="21" customFormat="1" ht="12.75" x14ac:dyDescent="0.2">
      <c r="B47" s="27" t="s">
        <v>14</v>
      </c>
      <c r="C47" s="28"/>
      <c r="D47" s="28"/>
      <c r="E47" s="28"/>
      <c r="F47" s="28"/>
    </row>
    <row r="48" spans="1:7" s="21" customFormat="1" ht="25.5" x14ac:dyDescent="0.2">
      <c r="B48" s="6" t="s">
        <v>5</v>
      </c>
      <c r="C48" s="6" t="s">
        <v>6</v>
      </c>
      <c r="D48" s="6" t="s">
        <v>7</v>
      </c>
      <c r="E48" s="7" t="s">
        <v>8</v>
      </c>
      <c r="F48" s="6" t="s">
        <v>9</v>
      </c>
    </row>
    <row r="49" spans="1:7" s="21" customFormat="1" ht="268.5" customHeight="1" x14ac:dyDescent="0.2">
      <c r="B49" s="2">
        <v>3</v>
      </c>
      <c r="C49" s="2"/>
      <c r="D49" s="2" t="s">
        <v>35</v>
      </c>
      <c r="E49" s="3">
        <f>45240</f>
        <v>45240</v>
      </c>
      <c r="F49" s="31" t="s">
        <v>19</v>
      </c>
    </row>
    <row r="50" spans="1:7" s="21" customFormat="1" ht="12.75" x14ac:dyDescent="0.2">
      <c r="B50" s="6"/>
      <c r="C50" s="6"/>
      <c r="D50" s="14" t="s">
        <v>10</v>
      </c>
      <c r="E50" s="7">
        <f>SUM(E49)</f>
        <v>45240</v>
      </c>
      <c r="F50" s="15"/>
    </row>
    <row r="51" spans="1:7" s="22" customFormat="1" ht="12.75" x14ac:dyDescent="0.2">
      <c r="B51" s="42"/>
      <c r="D51" s="43"/>
      <c r="E51" s="44"/>
      <c r="F51" s="35"/>
    </row>
    <row r="52" spans="1:7" s="22" customFormat="1" ht="12.75" x14ac:dyDescent="0.2">
      <c r="B52" s="42"/>
      <c r="D52" s="43"/>
      <c r="E52" s="44"/>
      <c r="F52" s="35"/>
    </row>
    <row r="53" spans="1:7" s="22" customFormat="1" ht="12.75" x14ac:dyDescent="0.2">
      <c r="B53" s="42"/>
      <c r="D53" s="43"/>
      <c r="E53" s="44"/>
      <c r="F53" s="35"/>
    </row>
    <row r="54" spans="1:7" s="22" customFormat="1" ht="12.75" x14ac:dyDescent="0.2">
      <c r="B54" s="42"/>
      <c r="D54" s="43"/>
      <c r="E54" s="44"/>
      <c r="F54" s="35"/>
    </row>
    <row r="55" spans="1:7" s="22" customFormat="1" ht="12.75" x14ac:dyDescent="0.2">
      <c r="B55" s="42"/>
      <c r="D55" s="43"/>
      <c r="E55" s="44"/>
      <c r="F55" s="35"/>
    </row>
    <row r="56" spans="1:7" s="22" customFormat="1" ht="12.75" x14ac:dyDescent="0.2">
      <c r="B56" s="42"/>
      <c r="D56" s="43"/>
      <c r="E56" s="44"/>
      <c r="F56" s="35"/>
    </row>
    <row r="57" spans="1:7" s="22" customFormat="1" ht="12.75" x14ac:dyDescent="0.2">
      <c r="B57" s="42"/>
      <c r="D57" s="43"/>
      <c r="E57" s="44"/>
      <c r="F57" s="35"/>
    </row>
    <row r="58" spans="1:7" s="22" customFormat="1" ht="12.75" x14ac:dyDescent="0.2">
      <c r="B58" s="42"/>
      <c r="D58" s="43"/>
      <c r="E58" s="44"/>
      <c r="F58" s="35"/>
    </row>
    <row r="59" spans="1:7" s="21" customFormat="1" ht="12.75" x14ac:dyDescent="0.2"/>
    <row r="60" spans="1:7" s="21" customFormat="1" ht="12.75" x14ac:dyDescent="0.2">
      <c r="A60" s="22"/>
    </row>
    <row r="61" spans="1:7" s="21" customFormat="1" ht="12.75" x14ac:dyDescent="0.2"/>
    <row r="62" spans="1:7" s="21" customFormat="1" ht="12.75" x14ac:dyDescent="0.2">
      <c r="B62" s="32"/>
      <c r="C62" s="72" t="s">
        <v>0</v>
      </c>
      <c r="D62" s="72"/>
      <c r="E62" s="72"/>
      <c r="F62" s="72"/>
      <c r="G62" s="72"/>
    </row>
    <row r="63" spans="1:7" s="21" customFormat="1" ht="12.75" x14ac:dyDescent="0.2">
      <c r="B63" s="32"/>
      <c r="C63" s="72" t="s">
        <v>1</v>
      </c>
      <c r="D63" s="72"/>
      <c r="E63" s="72"/>
      <c r="F63" s="72"/>
      <c r="G63" s="72"/>
    </row>
    <row r="64" spans="1:7" s="21" customFormat="1" ht="12.75" x14ac:dyDescent="0.2">
      <c r="B64" s="32"/>
      <c r="C64" s="72" t="s">
        <v>2</v>
      </c>
      <c r="D64" s="72"/>
      <c r="E64" s="72"/>
      <c r="F64" s="72"/>
      <c r="G64" s="72"/>
    </row>
    <row r="65" spans="1:7" s="21" customFormat="1" ht="12.75" x14ac:dyDescent="0.2">
      <c r="B65" s="32"/>
      <c r="C65" s="32"/>
      <c r="D65" s="32"/>
      <c r="E65" s="32"/>
      <c r="F65" s="32"/>
    </row>
    <row r="66" spans="1:7" s="21" customFormat="1" ht="12.75" x14ac:dyDescent="0.2">
      <c r="B66" s="24" t="s">
        <v>3</v>
      </c>
      <c r="C66" s="24"/>
      <c r="D66" s="25" t="s">
        <v>32</v>
      </c>
      <c r="E66" s="24"/>
      <c r="F66" s="26" t="s">
        <v>92</v>
      </c>
      <c r="G66" s="25"/>
    </row>
    <row r="67" spans="1:7" s="21" customFormat="1" ht="12.75" x14ac:dyDescent="0.2">
      <c r="B67" s="27" t="s">
        <v>4</v>
      </c>
      <c r="C67" s="27"/>
      <c r="D67" s="27" t="s">
        <v>18</v>
      </c>
      <c r="E67" s="27"/>
      <c r="F67" s="26" t="s">
        <v>77</v>
      </c>
      <c r="G67" s="24"/>
    </row>
    <row r="68" spans="1:7" s="21" customFormat="1" ht="12.75" x14ac:dyDescent="0.2">
      <c r="B68" s="27" t="s">
        <v>14</v>
      </c>
      <c r="C68" s="28"/>
      <c r="D68" s="28"/>
      <c r="E68" s="28"/>
      <c r="F68" s="28"/>
    </row>
    <row r="69" spans="1:7" s="21" customFormat="1" ht="25.5" x14ac:dyDescent="0.2">
      <c r="B69" s="6" t="s">
        <v>5</v>
      </c>
      <c r="C69" s="6" t="s">
        <v>6</v>
      </c>
      <c r="D69" s="6" t="s">
        <v>7</v>
      </c>
      <c r="E69" s="7" t="s">
        <v>8</v>
      </c>
      <c r="F69" s="6" t="s">
        <v>9</v>
      </c>
    </row>
    <row r="70" spans="1:7" x14ac:dyDescent="0.25">
      <c r="B70" s="48"/>
      <c r="C70" s="50" t="s">
        <v>20</v>
      </c>
      <c r="D70" s="48"/>
      <c r="E70" s="49"/>
      <c r="F70" s="48"/>
    </row>
    <row r="71" spans="1:7" s="21" customFormat="1" ht="292.5" customHeight="1" x14ac:dyDescent="0.2">
      <c r="B71" s="2">
        <v>4</v>
      </c>
      <c r="C71" s="6"/>
      <c r="D71" s="40" t="s">
        <v>36</v>
      </c>
      <c r="E71" s="41">
        <f>29696</f>
        <v>29696</v>
      </c>
      <c r="F71" s="31" t="s">
        <v>19</v>
      </c>
    </row>
    <row r="72" spans="1:7" s="21" customFormat="1" ht="38.25" x14ac:dyDescent="0.2">
      <c r="B72" s="2">
        <v>5</v>
      </c>
      <c r="C72" s="6"/>
      <c r="D72" s="40" t="s">
        <v>68</v>
      </c>
      <c r="E72" s="41">
        <v>3200</v>
      </c>
      <c r="F72" s="40" t="s">
        <v>67</v>
      </c>
    </row>
    <row r="73" spans="1:7" s="21" customFormat="1" ht="12.75" x14ac:dyDescent="0.2">
      <c r="B73" s="6"/>
      <c r="C73" s="6"/>
      <c r="D73" s="14" t="s">
        <v>10</v>
      </c>
      <c r="E73" s="7">
        <f>SUM(E71:E72)</f>
        <v>32896</v>
      </c>
      <c r="F73" s="15"/>
    </row>
    <row r="74" spans="1:7" s="21" customFormat="1" ht="12.75" x14ac:dyDescent="0.2">
      <c r="E74" s="30"/>
    </row>
    <row r="75" spans="1:7" s="21" customFormat="1" ht="12.75" x14ac:dyDescent="0.2">
      <c r="B75" s="17"/>
      <c r="C75" s="17"/>
      <c r="D75" s="18"/>
      <c r="E75" s="19"/>
      <c r="F75" s="20"/>
    </row>
    <row r="76" spans="1:7" s="21" customFormat="1" ht="12.75" x14ac:dyDescent="0.2">
      <c r="B76" s="17"/>
      <c r="C76" s="17"/>
      <c r="D76" s="18"/>
      <c r="E76" s="19"/>
      <c r="F76" s="20"/>
    </row>
    <row r="77" spans="1:7" s="21" customFormat="1" ht="12.75" x14ac:dyDescent="0.2"/>
    <row r="78" spans="1:7" s="21" customFormat="1" ht="12.75" x14ac:dyDescent="0.2">
      <c r="A78" s="22"/>
    </row>
    <row r="79" spans="1:7" s="21" customFormat="1" ht="12.75" x14ac:dyDescent="0.2"/>
    <row r="80" spans="1:7" s="21" customFormat="1" ht="12.75" x14ac:dyDescent="0.2">
      <c r="B80" s="32"/>
      <c r="C80" s="72" t="s">
        <v>0</v>
      </c>
      <c r="D80" s="72"/>
      <c r="E80" s="72"/>
      <c r="F80" s="72"/>
      <c r="G80" s="72"/>
    </row>
    <row r="81" spans="2:7" s="21" customFormat="1" ht="12.75" x14ac:dyDescent="0.2">
      <c r="B81" s="32"/>
      <c r="C81" s="72" t="s">
        <v>1</v>
      </c>
      <c r="D81" s="72"/>
      <c r="E81" s="72"/>
      <c r="F81" s="72"/>
      <c r="G81" s="72"/>
    </row>
    <row r="82" spans="2:7" s="21" customFormat="1" ht="12.75" x14ac:dyDescent="0.2">
      <c r="B82" s="32"/>
      <c r="C82" s="72" t="s">
        <v>2</v>
      </c>
      <c r="D82" s="72"/>
      <c r="E82" s="72"/>
      <c r="F82" s="72"/>
      <c r="G82" s="72"/>
    </row>
    <row r="83" spans="2:7" s="21" customFormat="1" ht="12.75" x14ac:dyDescent="0.2">
      <c r="B83" s="32"/>
      <c r="C83" s="32"/>
      <c r="D83" s="32"/>
      <c r="E83" s="32"/>
      <c r="F83" s="32"/>
    </row>
    <row r="84" spans="2:7" s="21" customFormat="1" ht="12.75" x14ac:dyDescent="0.2">
      <c r="B84" s="24" t="s">
        <v>3</v>
      </c>
      <c r="C84" s="24"/>
      <c r="D84" s="25" t="s">
        <v>32</v>
      </c>
      <c r="E84" s="24"/>
      <c r="F84" s="26" t="s">
        <v>92</v>
      </c>
      <c r="G84" s="25"/>
    </row>
    <row r="85" spans="2:7" s="21" customFormat="1" ht="12.75" x14ac:dyDescent="0.2">
      <c r="B85" s="27" t="s">
        <v>4</v>
      </c>
      <c r="C85" s="27"/>
      <c r="D85" s="27" t="s">
        <v>18</v>
      </c>
      <c r="E85" s="27"/>
      <c r="F85" s="26" t="s">
        <v>78</v>
      </c>
      <c r="G85" s="24"/>
    </row>
    <row r="86" spans="2:7" s="21" customFormat="1" ht="12.75" x14ac:dyDescent="0.2">
      <c r="B86" s="27" t="s">
        <v>14</v>
      </c>
      <c r="C86" s="28"/>
      <c r="D86" s="28"/>
      <c r="E86" s="28"/>
      <c r="F86" s="28"/>
    </row>
    <row r="87" spans="2:7" s="21" customFormat="1" ht="25.5" x14ac:dyDescent="0.2">
      <c r="B87" s="6" t="s">
        <v>5</v>
      </c>
      <c r="C87" s="6" t="s">
        <v>6</v>
      </c>
      <c r="D87" s="6" t="s">
        <v>7</v>
      </c>
      <c r="E87" s="7" t="s">
        <v>8</v>
      </c>
      <c r="F87" s="6" t="s">
        <v>9</v>
      </c>
    </row>
    <row r="88" spans="2:7" x14ac:dyDescent="0.25">
      <c r="B88" s="48"/>
      <c r="C88" s="50" t="s">
        <v>21</v>
      </c>
      <c r="D88" s="48"/>
      <c r="E88" s="49"/>
      <c r="F88" s="48"/>
    </row>
    <row r="89" spans="2:7" s="1" customFormat="1" x14ac:dyDescent="0.25">
      <c r="B89" s="48">
        <v>6</v>
      </c>
      <c r="C89" s="50"/>
      <c r="D89" s="48" t="s">
        <v>37</v>
      </c>
      <c r="E89" s="49">
        <v>3000</v>
      </c>
      <c r="F89" s="48" t="s">
        <v>38</v>
      </c>
    </row>
    <row r="90" spans="2:7" s="1" customFormat="1" ht="30" x14ac:dyDescent="0.25">
      <c r="B90" s="48">
        <v>7</v>
      </c>
      <c r="C90" s="50"/>
      <c r="D90" s="51" t="s">
        <v>39</v>
      </c>
      <c r="E90" s="49">
        <v>20880</v>
      </c>
      <c r="F90" s="52" t="s">
        <v>40</v>
      </c>
    </row>
    <row r="91" spans="2:7" s="21" customFormat="1" ht="273" customHeight="1" x14ac:dyDescent="0.2">
      <c r="B91" s="2">
        <v>8</v>
      </c>
      <c r="C91" s="2"/>
      <c r="D91" s="13" t="s">
        <v>41</v>
      </c>
      <c r="E91" s="3">
        <v>14616</v>
      </c>
      <c r="F91" s="31" t="s">
        <v>19</v>
      </c>
    </row>
    <row r="92" spans="2:7" s="21" customFormat="1" ht="12.75" x14ac:dyDescent="0.2">
      <c r="B92" s="6"/>
      <c r="C92" s="6"/>
      <c r="D92" s="14" t="s">
        <v>10</v>
      </c>
      <c r="E92" s="7">
        <f>SUM(E89:E91)</f>
        <v>38496</v>
      </c>
      <c r="F92" s="15"/>
    </row>
    <row r="93" spans="2:7" s="21" customFormat="1" ht="12.75" x14ac:dyDescent="0.2">
      <c r="B93" s="33"/>
      <c r="C93" s="33"/>
      <c r="D93" s="38"/>
      <c r="E93" s="36"/>
      <c r="F93" s="35"/>
    </row>
    <row r="94" spans="2:7" s="21" customFormat="1" ht="12.75" x14ac:dyDescent="0.2">
      <c r="B94" s="33"/>
      <c r="C94" s="33"/>
      <c r="D94" s="38"/>
      <c r="E94" s="36"/>
      <c r="F94" s="35"/>
    </row>
    <row r="95" spans="2:7" s="21" customFormat="1" ht="12.75" x14ac:dyDescent="0.2">
      <c r="B95" s="33"/>
      <c r="C95" s="33"/>
      <c r="D95" s="38"/>
      <c r="E95" s="36"/>
      <c r="F95" s="35"/>
    </row>
    <row r="96" spans="2:7" s="21" customFormat="1" ht="12.75" x14ac:dyDescent="0.2">
      <c r="B96" s="33"/>
      <c r="C96" s="33"/>
      <c r="D96" s="38"/>
      <c r="E96" s="36"/>
      <c r="F96" s="35"/>
    </row>
    <row r="97" spans="1:7" s="21" customFormat="1" ht="12.75" x14ac:dyDescent="0.2"/>
    <row r="98" spans="1:7" s="21" customFormat="1" ht="12.75" x14ac:dyDescent="0.2">
      <c r="A98" s="22"/>
    </row>
    <row r="99" spans="1:7" s="21" customFormat="1" ht="12.75" x14ac:dyDescent="0.2"/>
    <row r="100" spans="1:7" s="21" customFormat="1" ht="12.75" x14ac:dyDescent="0.2">
      <c r="B100" s="32"/>
      <c r="C100" s="72" t="s">
        <v>0</v>
      </c>
      <c r="D100" s="72"/>
      <c r="E100" s="72"/>
      <c r="F100" s="72"/>
      <c r="G100" s="72"/>
    </row>
    <row r="101" spans="1:7" s="21" customFormat="1" ht="12.75" x14ac:dyDescent="0.2">
      <c r="B101" s="32"/>
      <c r="C101" s="72" t="s">
        <v>1</v>
      </c>
      <c r="D101" s="72"/>
      <c r="E101" s="72"/>
      <c r="F101" s="72"/>
      <c r="G101" s="72"/>
    </row>
    <row r="102" spans="1:7" s="21" customFormat="1" ht="12.75" x14ac:dyDescent="0.2">
      <c r="B102" s="32"/>
      <c r="C102" s="72" t="s">
        <v>2</v>
      </c>
      <c r="D102" s="72"/>
      <c r="E102" s="72"/>
      <c r="F102" s="72"/>
      <c r="G102" s="72"/>
    </row>
    <row r="103" spans="1:7" s="21" customFormat="1" ht="12.75" x14ac:dyDescent="0.2">
      <c r="B103" s="32"/>
      <c r="C103" s="32"/>
      <c r="D103" s="32"/>
      <c r="E103" s="32"/>
      <c r="F103" s="32"/>
    </row>
    <row r="104" spans="1:7" s="21" customFormat="1" ht="12.75" x14ac:dyDescent="0.2">
      <c r="B104" s="24" t="s">
        <v>3</v>
      </c>
      <c r="C104" s="24"/>
      <c r="D104" s="25" t="s">
        <v>32</v>
      </c>
      <c r="E104" s="24"/>
      <c r="F104" s="26" t="s">
        <v>92</v>
      </c>
      <c r="G104" s="25"/>
    </row>
    <row r="105" spans="1:7" s="21" customFormat="1" ht="12.75" x14ac:dyDescent="0.2">
      <c r="B105" s="27" t="s">
        <v>4</v>
      </c>
      <c r="C105" s="27"/>
      <c r="D105" s="27" t="s">
        <v>18</v>
      </c>
      <c r="E105" s="27"/>
      <c r="F105" s="26" t="s">
        <v>79</v>
      </c>
      <c r="G105" s="24"/>
    </row>
    <row r="106" spans="1:7" s="21" customFormat="1" ht="12.75" x14ac:dyDescent="0.2">
      <c r="B106" s="27" t="s">
        <v>14</v>
      </c>
      <c r="C106" s="28"/>
      <c r="D106" s="28"/>
      <c r="E106" s="28"/>
      <c r="F106" s="28"/>
    </row>
    <row r="107" spans="1:7" s="21" customFormat="1" ht="25.5" x14ac:dyDescent="0.2">
      <c r="B107" s="6" t="s">
        <v>5</v>
      </c>
      <c r="C107" s="6" t="s">
        <v>6</v>
      </c>
      <c r="D107" s="6" t="s">
        <v>7</v>
      </c>
      <c r="E107" s="7" t="s">
        <v>8</v>
      </c>
      <c r="F107" s="6" t="s">
        <v>9</v>
      </c>
    </row>
    <row r="108" spans="1:7" s="21" customFormat="1" ht="25.5" x14ac:dyDescent="0.2">
      <c r="B108" s="2">
        <v>9</v>
      </c>
      <c r="C108" s="6"/>
      <c r="D108" s="13" t="s">
        <v>42</v>
      </c>
      <c r="E108" s="3">
        <v>5204.6899999999996</v>
      </c>
      <c r="F108" s="31" t="s">
        <v>43</v>
      </c>
    </row>
    <row r="109" spans="1:7" s="21" customFormat="1" ht="12.75" x14ac:dyDescent="0.2">
      <c r="B109" s="2">
        <v>10</v>
      </c>
      <c r="C109" s="6"/>
      <c r="D109" s="13" t="s">
        <v>44</v>
      </c>
      <c r="E109" s="3">
        <v>34800</v>
      </c>
      <c r="F109" s="31" t="s">
        <v>45</v>
      </c>
    </row>
    <row r="110" spans="1:7" s="21" customFormat="1" ht="293.25" customHeight="1" x14ac:dyDescent="0.2">
      <c r="B110" s="2">
        <v>11</v>
      </c>
      <c r="C110" s="6"/>
      <c r="D110" s="13" t="s">
        <v>46</v>
      </c>
      <c r="E110" s="3">
        <f>35000.47</f>
        <v>35000.47</v>
      </c>
      <c r="F110" s="31" t="s">
        <v>19</v>
      </c>
    </row>
    <row r="111" spans="1:7" s="21" customFormat="1" ht="12.75" x14ac:dyDescent="0.2">
      <c r="B111" s="6"/>
      <c r="C111" s="6"/>
      <c r="D111" s="14" t="s">
        <v>10</v>
      </c>
      <c r="E111" s="7">
        <f>SUM(E108:E110)</f>
        <v>75005.16</v>
      </c>
      <c r="F111" s="15"/>
    </row>
    <row r="112" spans="1:7" s="1" customFormat="1" x14ac:dyDescent="0.25">
      <c r="E112" s="4"/>
    </row>
    <row r="114" spans="1:7" s="22" customFormat="1" ht="12.75" x14ac:dyDescent="0.2">
      <c r="B114" s="33"/>
      <c r="C114" s="17"/>
      <c r="D114" s="9"/>
      <c r="E114" s="36"/>
      <c r="F114" s="37"/>
    </row>
    <row r="115" spans="1:7" s="21" customFormat="1" ht="12.75" x14ac:dyDescent="0.2"/>
    <row r="116" spans="1:7" s="21" customFormat="1" ht="12.75" x14ac:dyDescent="0.2">
      <c r="A116" s="22"/>
    </row>
    <row r="117" spans="1:7" s="21" customFormat="1" ht="12.75" x14ac:dyDescent="0.2"/>
    <row r="118" spans="1:7" s="21" customFormat="1" ht="12.75" x14ac:dyDescent="0.2">
      <c r="B118" s="32"/>
      <c r="C118" s="72" t="s">
        <v>0</v>
      </c>
      <c r="D118" s="72"/>
      <c r="E118" s="72"/>
      <c r="F118" s="72"/>
      <c r="G118" s="72"/>
    </row>
    <row r="119" spans="1:7" s="21" customFormat="1" ht="12.75" x14ac:dyDescent="0.2">
      <c r="B119" s="32"/>
      <c r="C119" s="72" t="s">
        <v>1</v>
      </c>
      <c r="D119" s="72"/>
      <c r="E119" s="72"/>
      <c r="F119" s="72"/>
      <c r="G119" s="72"/>
    </row>
    <row r="120" spans="1:7" s="21" customFormat="1" ht="12.75" x14ac:dyDescent="0.2">
      <c r="B120" s="32"/>
      <c r="C120" s="72" t="s">
        <v>2</v>
      </c>
      <c r="D120" s="72"/>
      <c r="E120" s="72"/>
      <c r="F120" s="72"/>
      <c r="G120" s="72"/>
    </row>
    <row r="121" spans="1:7" s="21" customFormat="1" ht="12.75" x14ac:dyDescent="0.2">
      <c r="B121" s="32"/>
      <c r="C121" s="32"/>
      <c r="D121" s="32"/>
      <c r="E121" s="32"/>
      <c r="F121" s="32"/>
    </row>
    <row r="122" spans="1:7" s="21" customFormat="1" ht="12.75" x14ac:dyDescent="0.2">
      <c r="B122" s="24" t="s">
        <v>3</v>
      </c>
      <c r="C122" s="24"/>
      <c r="D122" s="25" t="s">
        <v>32</v>
      </c>
      <c r="E122" s="24"/>
      <c r="F122" s="26" t="s">
        <v>92</v>
      </c>
      <c r="G122" s="25"/>
    </row>
    <row r="123" spans="1:7" s="21" customFormat="1" ht="12.75" x14ac:dyDescent="0.2">
      <c r="B123" s="27" t="s">
        <v>4</v>
      </c>
      <c r="C123" s="27"/>
      <c r="D123" s="27" t="s">
        <v>18</v>
      </c>
      <c r="E123" s="27"/>
      <c r="F123" s="26" t="s">
        <v>80</v>
      </c>
      <c r="G123" s="24"/>
    </row>
    <row r="124" spans="1:7" s="21" customFormat="1" ht="12.75" x14ac:dyDescent="0.2">
      <c r="B124" s="27" t="s">
        <v>14</v>
      </c>
      <c r="C124" s="28"/>
      <c r="D124" s="28"/>
      <c r="E124" s="28"/>
      <c r="F124" s="28"/>
    </row>
    <row r="125" spans="1:7" s="21" customFormat="1" ht="25.5" x14ac:dyDescent="0.2">
      <c r="B125" s="6" t="s">
        <v>5</v>
      </c>
      <c r="C125" s="6" t="s">
        <v>6</v>
      </c>
      <c r="D125" s="6" t="s">
        <v>7</v>
      </c>
      <c r="E125" s="7" t="s">
        <v>8</v>
      </c>
      <c r="F125" s="6" t="s">
        <v>9</v>
      </c>
    </row>
    <row r="126" spans="1:7" s="21" customFormat="1" ht="293.25" customHeight="1" x14ac:dyDescent="0.2">
      <c r="B126" s="2">
        <v>12</v>
      </c>
      <c r="C126" s="6"/>
      <c r="D126" s="13" t="s">
        <v>47</v>
      </c>
      <c r="E126" s="3">
        <v>25000</v>
      </c>
      <c r="F126" s="31" t="s">
        <v>19</v>
      </c>
    </row>
    <row r="127" spans="1:7" s="21" customFormat="1" ht="12.75" x14ac:dyDescent="0.2">
      <c r="B127" s="6"/>
      <c r="C127" s="6"/>
      <c r="D127" s="14" t="s">
        <v>10</v>
      </c>
      <c r="E127" s="7">
        <f>SUM(E126)</f>
        <v>25000</v>
      </c>
      <c r="F127" s="15"/>
    </row>
    <row r="128" spans="1:7" s="22" customFormat="1" ht="12.75" x14ac:dyDescent="0.2">
      <c r="B128" s="33"/>
      <c r="C128" s="17"/>
      <c r="D128" s="38"/>
      <c r="E128" s="36"/>
      <c r="F128" s="35"/>
    </row>
    <row r="129" spans="1:7" s="22" customFormat="1" ht="12.75" x14ac:dyDescent="0.2">
      <c r="B129" s="33"/>
      <c r="C129" s="17"/>
      <c r="D129" s="38"/>
      <c r="E129" s="36"/>
      <c r="F129" s="35"/>
    </row>
    <row r="130" spans="1:7" s="22" customFormat="1" ht="12.75" x14ac:dyDescent="0.2">
      <c r="B130" s="33"/>
      <c r="C130" s="17"/>
      <c r="D130" s="38"/>
      <c r="E130" s="36"/>
      <c r="F130" s="35"/>
    </row>
    <row r="131" spans="1:7" s="22" customFormat="1" ht="12.75" x14ac:dyDescent="0.2">
      <c r="B131" s="33"/>
      <c r="C131" s="17"/>
      <c r="D131" s="38"/>
      <c r="E131" s="36"/>
      <c r="F131" s="35"/>
    </row>
    <row r="132" spans="1:7" s="21" customFormat="1" ht="12.75" x14ac:dyDescent="0.2"/>
    <row r="133" spans="1:7" s="21" customFormat="1" ht="12.75" x14ac:dyDescent="0.2">
      <c r="A133" s="22"/>
    </row>
    <row r="134" spans="1:7" s="21" customFormat="1" ht="12.75" x14ac:dyDescent="0.2"/>
    <row r="135" spans="1:7" s="21" customFormat="1" ht="12.75" x14ac:dyDescent="0.2">
      <c r="B135" s="53"/>
      <c r="C135" s="72" t="s">
        <v>0</v>
      </c>
      <c r="D135" s="72"/>
      <c r="E135" s="72"/>
      <c r="F135" s="72"/>
      <c r="G135" s="72"/>
    </row>
    <row r="136" spans="1:7" s="21" customFormat="1" ht="12.75" x14ac:dyDescent="0.2">
      <c r="B136" s="53"/>
      <c r="C136" s="72" t="s">
        <v>1</v>
      </c>
      <c r="D136" s="72"/>
      <c r="E136" s="72"/>
      <c r="F136" s="72"/>
      <c r="G136" s="72"/>
    </row>
    <row r="137" spans="1:7" s="21" customFormat="1" ht="12.75" x14ac:dyDescent="0.2">
      <c r="B137" s="53"/>
      <c r="C137" s="72" t="s">
        <v>2</v>
      </c>
      <c r="D137" s="72"/>
      <c r="E137" s="72"/>
      <c r="F137" s="72"/>
      <c r="G137" s="72"/>
    </row>
    <row r="138" spans="1:7" s="21" customFormat="1" ht="12.75" x14ac:dyDescent="0.2">
      <c r="B138" s="53"/>
      <c r="C138" s="53"/>
      <c r="D138" s="53"/>
      <c r="E138" s="53"/>
      <c r="F138" s="53"/>
    </row>
    <row r="139" spans="1:7" s="21" customFormat="1" ht="12.75" x14ac:dyDescent="0.2">
      <c r="B139" s="24" t="s">
        <v>3</v>
      </c>
      <c r="C139" s="24"/>
      <c r="D139" s="25" t="s">
        <v>32</v>
      </c>
      <c r="E139" s="24"/>
      <c r="F139" s="26" t="s">
        <v>92</v>
      </c>
      <c r="G139" s="25"/>
    </row>
    <row r="140" spans="1:7" s="21" customFormat="1" ht="12.75" x14ac:dyDescent="0.2">
      <c r="B140" s="27" t="s">
        <v>4</v>
      </c>
      <c r="C140" s="27"/>
      <c r="D140" s="27" t="s">
        <v>18</v>
      </c>
      <c r="E140" s="27"/>
      <c r="F140" s="26" t="s">
        <v>81</v>
      </c>
      <c r="G140" s="24"/>
    </row>
    <row r="141" spans="1:7" s="21" customFormat="1" ht="12.75" x14ac:dyDescent="0.2">
      <c r="B141" s="27" t="s">
        <v>14</v>
      </c>
      <c r="C141" s="28"/>
      <c r="D141" s="28"/>
      <c r="E141" s="28"/>
      <c r="F141" s="28"/>
    </row>
    <row r="142" spans="1:7" s="21" customFormat="1" ht="25.5" x14ac:dyDescent="0.2">
      <c r="B142" s="6" t="s">
        <v>5</v>
      </c>
      <c r="C142" s="6" t="s">
        <v>6</v>
      </c>
      <c r="D142" s="6" t="s">
        <v>7</v>
      </c>
      <c r="E142" s="7" t="s">
        <v>8</v>
      </c>
      <c r="F142" s="6" t="s">
        <v>9</v>
      </c>
    </row>
    <row r="143" spans="1:7" s="21" customFormat="1" ht="293.25" customHeight="1" x14ac:dyDescent="0.2">
      <c r="B143" s="2">
        <v>13</v>
      </c>
      <c r="C143" s="6"/>
      <c r="D143" s="13" t="s">
        <v>48</v>
      </c>
      <c r="E143" s="3">
        <f>30000.01</f>
        <v>30000.01</v>
      </c>
      <c r="F143" s="31" t="s">
        <v>19</v>
      </c>
    </row>
    <row r="144" spans="1:7" s="21" customFormat="1" ht="12.75" x14ac:dyDescent="0.2">
      <c r="B144" s="6"/>
      <c r="C144" s="6"/>
      <c r="D144" s="14" t="s">
        <v>10</v>
      </c>
      <c r="E144" s="7">
        <f>SUM(E143)</f>
        <v>30000.01</v>
      </c>
      <c r="F144" s="15"/>
    </row>
    <row r="145" spans="1:7" s="21" customFormat="1" ht="12.75" x14ac:dyDescent="0.2">
      <c r="B145" s="33"/>
      <c r="C145" s="17"/>
      <c r="D145" s="9"/>
      <c r="E145" s="34"/>
      <c r="F145" s="35"/>
    </row>
    <row r="146" spans="1:7" s="21" customFormat="1" ht="12.75" x14ac:dyDescent="0.2">
      <c r="B146" s="33"/>
      <c r="C146" s="17"/>
      <c r="D146" s="9"/>
      <c r="E146" s="34"/>
      <c r="F146" s="35"/>
    </row>
    <row r="147" spans="1:7" s="21" customFormat="1" ht="12.75" x14ac:dyDescent="0.2">
      <c r="B147" s="33"/>
      <c r="C147" s="17"/>
      <c r="D147" s="9"/>
      <c r="E147" s="34"/>
      <c r="F147" s="35"/>
    </row>
    <row r="148" spans="1:7" s="21" customFormat="1" ht="12.75" x14ac:dyDescent="0.2">
      <c r="B148" s="33"/>
      <c r="C148" s="17"/>
      <c r="D148" s="9"/>
      <c r="E148" s="34"/>
      <c r="F148" s="35"/>
    </row>
    <row r="149" spans="1:7" s="21" customFormat="1" ht="12.75" x14ac:dyDescent="0.2">
      <c r="B149" s="33"/>
      <c r="C149" s="17"/>
      <c r="D149" s="9"/>
      <c r="E149" s="34"/>
      <c r="F149" s="35"/>
    </row>
    <row r="150" spans="1:7" s="21" customFormat="1" ht="12.75" x14ac:dyDescent="0.2">
      <c r="B150" s="33"/>
      <c r="C150" s="17"/>
      <c r="D150" s="9"/>
      <c r="E150" s="34"/>
      <c r="F150" s="35"/>
    </row>
    <row r="151" spans="1:7" s="21" customFormat="1" ht="12.75" x14ac:dyDescent="0.2"/>
    <row r="152" spans="1:7" s="21" customFormat="1" ht="12.75" x14ac:dyDescent="0.2">
      <c r="A152" s="22"/>
    </row>
    <row r="153" spans="1:7" s="21" customFormat="1" ht="12.75" x14ac:dyDescent="0.2">
      <c r="A153" s="22"/>
    </row>
    <row r="154" spans="1:7" s="21" customFormat="1" ht="12.75" x14ac:dyDescent="0.2"/>
    <row r="155" spans="1:7" s="21" customFormat="1" ht="12.75" x14ac:dyDescent="0.2">
      <c r="B155" s="32"/>
      <c r="C155" s="72" t="s">
        <v>0</v>
      </c>
      <c r="D155" s="72"/>
      <c r="E155" s="72"/>
      <c r="F155" s="72"/>
      <c r="G155" s="72"/>
    </row>
    <row r="156" spans="1:7" s="21" customFormat="1" ht="12.75" x14ac:dyDescent="0.2">
      <c r="B156" s="32"/>
      <c r="C156" s="72" t="s">
        <v>1</v>
      </c>
      <c r="D156" s="72"/>
      <c r="E156" s="72"/>
      <c r="F156" s="72"/>
      <c r="G156" s="72"/>
    </row>
    <row r="157" spans="1:7" s="21" customFormat="1" ht="12.75" x14ac:dyDescent="0.2">
      <c r="B157" s="32"/>
      <c r="C157" s="72" t="s">
        <v>2</v>
      </c>
      <c r="D157" s="72"/>
      <c r="E157" s="72"/>
      <c r="F157" s="72"/>
      <c r="G157" s="72"/>
    </row>
    <row r="158" spans="1:7" s="21" customFormat="1" ht="12.75" x14ac:dyDescent="0.2">
      <c r="B158" s="32"/>
      <c r="C158" s="32"/>
      <c r="D158" s="32"/>
      <c r="E158" s="32"/>
      <c r="F158" s="32"/>
    </row>
    <row r="159" spans="1:7" s="21" customFormat="1" ht="12.75" x14ac:dyDescent="0.2">
      <c r="B159" s="24" t="s">
        <v>3</v>
      </c>
      <c r="C159" s="24"/>
      <c r="D159" s="25" t="s">
        <v>32</v>
      </c>
      <c r="E159" s="24"/>
      <c r="F159" s="26" t="s">
        <v>92</v>
      </c>
      <c r="G159" s="25"/>
    </row>
    <row r="160" spans="1:7" s="21" customFormat="1" ht="12.75" x14ac:dyDescent="0.2">
      <c r="B160" s="27" t="s">
        <v>4</v>
      </c>
      <c r="C160" s="27"/>
      <c r="D160" s="27" t="s">
        <v>18</v>
      </c>
      <c r="E160" s="27"/>
      <c r="F160" s="26" t="s">
        <v>82</v>
      </c>
      <c r="G160" s="24"/>
    </row>
    <row r="161" spans="1:7" s="21" customFormat="1" ht="12.75" x14ac:dyDescent="0.2">
      <c r="B161" s="27" t="s">
        <v>14</v>
      </c>
      <c r="C161" s="28"/>
      <c r="D161" s="28"/>
      <c r="E161" s="28"/>
      <c r="F161" s="28"/>
    </row>
    <row r="162" spans="1:7" s="21" customFormat="1" ht="25.5" x14ac:dyDescent="0.2">
      <c r="B162" s="6" t="s">
        <v>5</v>
      </c>
      <c r="C162" s="6" t="s">
        <v>6</v>
      </c>
      <c r="D162" s="6" t="s">
        <v>7</v>
      </c>
      <c r="E162" s="7" t="s">
        <v>8</v>
      </c>
      <c r="F162" s="6" t="s">
        <v>9</v>
      </c>
    </row>
    <row r="163" spans="1:7" s="21" customFormat="1" ht="277.5" customHeight="1" x14ac:dyDescent="0.2">
      <c r="B163" s="39">
        <v>14</v>
      </c>
      <c r="C163" s="29"/>
      <c r="D163" s="8" t="s">
        <v>49</v>
      </c>
      <c r="E163" s="5">
        <v>40000</v>
      </c>
      <c r="F163" s="31" t="s">
        <v>19</v>
      </c>
    </row>
    <row r="164" spans="1:7" s="21" customFormat="1" ht="25.5" x14ac:dyDescent="0.2">
      <c r="B164" s="2">
        <v>15</v>
      </c>
      <c r="C164" s="6"/>
      <c r="D164" s="13" t="s">
        <v>50</v>
      </c>
      <c r="E164" s="3">
        <f>23.8+23.8+39.8+19.74</f>
        <v>107.14</v>
      </c>
      <c r="F164" s="31" t="s">
        <v>51</v>
      </c>
    </row>
    <row r="165" spans="1:7" s="21" customFormat="1" ht="12.75" x14ac:dyDescent="0.2">
      <c r="B165" s="6"/>
      <c r="C165" s="6"/>
      <c r="D165" s="14" t="s">
        <v>10</v>
      </c>
      <c r="E165" s="7">
        <f>SUM(E163:E164)</f>
        <v>40107.14</v>
      </c>
      <c r="F165" s="15"/>
    </row>
    <row r="167" spans="1:7" s="1" customFormat="1" x14ac:dyDescent="0.25">
      <c r="E167" s="4"/>
    </row>
    <row r="168" spans="1:7" s="1" customFormat="1" x14ac:dyDescent="0.25">
      <c r="E168" s="4"/>
    </row>
    <row r="169" spans="1:7" s="1" customFormat="1" x14ac:dyDescent="0.25">
      <c r="E169" s="4"/>
    </row>
    <row r="170" spans="1:7" s="21" customFormat="1" ht="12.75" x14ac:dyDescent="0.2"/>
    <row r="171" spans="1:7" s="21" customFormat="1" ht="12.75" x14ac:dyDescent="0.2">
      <c r="A171" s="22"/>
    </row>
    <row r="172" spans="1:7" s="21" customFormat="1" ht="12.75" x14ac:dyDescent="0.2">
      <c r="A172" s="22"/>
    </row>
    <row r="173" spans="1:7" s="21" customFormat="1" ht="12.75" x14ac:dyDescent="0.2"/>
    <row r="174" spans="1:7" s="21" customFormat="1" ht="12.75" x14ac:dyDescent="0.2">
      <c r="B174" s="32"/>
      <c r="C174" s="72" t="s">
        <v>0</v>
      </c>
      <c r="D174" s="72"/>
      <c r="E174" s="72"/>
      <c r="F174" s="72"/>
      <c r="G174" s="72"/>
    </row>
    <row r="175" spans="1:7" s="21" customFormat="1" ht="12.75" x14ac:dyDescent="0.2">
      <c r="B175" s="32"/>
      <c r="C175" s="72" t="s">
        <v>1</v>
      </c>
      <c r="D175" s="72"/>
      <c r="E175" s="72"/>
      <c r="F175" s="72"/>
      <c r="G175" s="72"/>
    </row>
    <row r="176" spans="1:7" s="21" customFormat="1" ht="12.75" x14ac:dyDescent="0.2">
      <c r="B176" s="32"/>
      <c r="C176" s="72" t="s">
        <v>2</v>
      </c>
      <c r="D176" s="72"/>
      <c r="E176" s="72"/>
      <c r="F176" s="72"/>
      <c r="G176" s="72"/>
    </row>
    <row r="177" spans="2:7" s="21" customFormat="1" ht="12.75" x14ac:dyDescent="0.2">
      <c r="B177" s="32"/>
      <c r="C177" s="32"/>
      <c r="D177" s="32"/>
      <c r="E177" s="32"/>
      <c r="F177" s="32"/>
    </row>
    <row r="178" spans="2:7" s="21" customFormat="1" ht="12.75" x14ac:dyDescent="0.2">
      <c r="B178" s="24" t="s">
        <v>3</v>
      </c>
      <c r="C178" s="24"/>
      <c r="D178" s="25" t="s">
        <v>32</v>
      </c>
      <c r="E178" s="24"/>
      <c r="F178" s="26" t="s">
        <v>92</v>
      </c>
      <c r="G178" s="25"/>
    </row>
    <row r="179" spans="2:7" s="21" customFormat="1" ht="12.75" x14ac:dyDescent="0.2">
      <c r="B179" s="27" t="s">
        <v>4</v>
      </c>
      <c r="C179" s="27"/>
      <c r="D179" s="27" t="s">
        <v>18</v>
      </c>
      <c r="E179" s="27"/>
      <c r="F179" s="26" t="s">
        <v>83</v>
      </c>
      <c r="G179" s="24"/>
    </row>
    <row r="180" spans="2:7" s="21" customFormat="1" ht="12.75" x14ac:dyDescent="0.2">
      <c r="B180" s="27" t="s">
        <v>14</v>
      </c>
      <c r="C180" s="28"/>
      <c r="D180" s="28"/>
      <c r="E180" s="28"/>
      <c r="F180" s="28"/>
    </row>
    <row r="181" spans="2:7" s="21" customFormat="1" ht="25.5" x14ac:dyDescent="0.2">
      <c r="B181" s="6" t="s">
        <v>5</v>
      </c>
      <c r="C181" s="6" t="s">
        <v>6</v>
      </c>
      <c r="D181" s="6" t="s">
        <v>7</v>
      </c>
      <c r="E181" s="7" t="s">
        <v>8</v>
      </c>
      <c r="F181" s="6" t="s">
        <v>9</v>
      </c>
    </row>
    <row r="182" spans="2:7" s="54" customFormat="1" ht="25.5" x14ac:dyDescent="0.2">
      <c r="B182" s="55">
        <v>16</v>
      </c>
      <c r="C182" s="56"/>
      <c r="D182" s="57" t="s">
        <v>52</v>
      </c>
      <c r="E182" s="58">
        <v>1136</v>
      </c>
      <c r="F182" s="57" t="s">
        <v>54</v>
      </c>
      <c r="G182" s="54" t="s">
        <v>53</v>
      </c>
    </row>
    <row r="183" spans="2:7" s="54" customFormat="1" ht="25.5" x14ac:dyDescent="0.2">
      <c r="B183" s="55">
        <v>17</v>
      </c>
      <c r="C183" s="56"/>
      <c r="D183" s="57" t="s">
        <v>55</v>
      </c>
      <c r="E183" s="58">
        <v>2500</v>
      </c>
      <c r="F183" s="57" t="s">
        <v>54</v>
      </c>
      <c r="G183" s="54" t="s">
        <v>53</v>
      </c>
    </row>
    <row r="184" spans="2:7" s="54" customFormat="1" ht="25.5" x14ac:dyDescent="0.2">
      <c r="B184" s="55">
        <v>18</v>
      </c>
      <c r="C184" s="56"/>
      <c r="D184" s="57" t="s">
        <v>56</v>
      </c>
      <c r="E184" s="58">
        <v>4872</v>
      </c>
      <c r="F184" s="57" t="s">
        <v>54</v>
      </c>
      <c r="G184" s="54" t="s">
        <v>53</v>
      </c>
    </row>
    <row r="185" spans="2:7" s="54" customFormat="1" ht="25.5" x14ac:dyDescent="0.2">
      <c r="B185" s="55">
        <v>19</v>
      </c>
      <c r="C185" s="56"/>
      <c r="D185" s="57" t="s">
        <v>69</v>
      </c>
      <c r="E185" s="58">
        <v>1200</v>
      </c>
      <c r="F185" s="57" t="s">
        <v>70</v>
      </c>
    </row>
    <row r="186" spans="2:7" s="54" customFormat="1" ht="25.5" x14ac:dyDescent="0.2">
      <c r="B186" s="55">
        <v>20</v>
      </c>
      <c r="C186" s="56"/>
      <c r="D186" s="57" t="s">
        <v>72</v>
      </c>
      <c r="E186" s="58"/>
      <c r="F186" s="57" t="s">
        <v>71</v>
      </c>
    </row>
    <row r="187" spans="2:7" s="54" customFormat="1" ht="12.75" x14ac:dyDescent="0.2">
      <c r="B187" s="55"/>
      <c r="C187" s="56" t="s">
        <v>57</v>
      </c>
      <c r="D187" s="57"/>
      <c r="E187" s="58"/>
      <c r="F187" s="57"/>
    </row>
    <row r="188" spans="2:7" s="54" customFormat="1" ht="38.25" x14ac:dyDescent="0.2">
      <c r="B188" s="55">
        <v>21</v>
      </c>
      <c r="C188" s="56"/>
      <c r="D188" s="57" t="s">
        <v>58</v>
      </c>
      <c r="E188" s="58">
        <v>26083.759999999998</v>
      </c>
      <c r="F188" s="57" t="s">
        <v>59</v>
      </c>
    </row>
    <row r="189" spans="2:7" s="21" customFormat="1" ht="12.75" x14ac:dyDescent="0.2">
      <c r="B189" s="6"/>
      <c r="C189" s="6"/>
      <c r="D189" s="14" t="s">
        <v>10</v>
      </c>
      <c r="E189" s="7">
        <f>SUM(E182:E188)</f>
        <v>35791.759999999995</v>
      </c>
      <c r="F189" s="15"/>
    </row>
    <row r="190" spans="2:7" s="62" customFormat="1" ht="12.75" x14ac:dyDescent="0.2">
      <c r="B190" s="63"/>
      <c r="C190" s="64"/>
      <c r="D190" s="65"/>
      <c r="E190" s="66"/>
      <c r="F190" s="65"/>
    </row>
    <row r="191" spans="2:7" s="62" customFormat="1" ht="12.75" x14ac:dyDescent="0.2">
      <c r="B191" s="63"/>
      <c r="C191" s="64"/>
      <c r="D191" s="65"/>
      <c r="E191" s="66"/>
      <c r="F191" s="65"/>
    </row>
    <row r="192" spans="2:7" s="62" customFormat="1" ht="12.75" x14ac:dyDescent="0.2">
      <c r="B192" s="63"/>
      <c r="C192" s="64"/>
      <c r="D192" s="65"/>
      <c r="E192" s="66"/>
      <c r="F192" s="65"/>
    </row>
    <row r="193" spans="1:7" s="62" customFormat="1" ht="12.75" x14ac:dyDescent="0.2">
      <c r="B193" s="63"/>
      <c r="C193" s="64"/>
      <c r="D193" s="65"/>
      <c r="E193" s="66"/>
      <c r="F193" s="65"/>
    </row>
    <row r="194" spans="1:7" s="62" customFormat="1" ht="12.75" x14ac:dyDescent="0.2">
      <c r="B194" s="63"/>
      <c r="C194" s="64"/>
      <c r="D194" s="65"/>
      <c r="E194" s="66"/>
      <c r="F194" s="65"/>
    </row>
    <row r="195" spans="1:7" s="62" customFormat="1" ht="12.75" x14ac:dyDescent="0.2">
      <c r="B195" s="63"/>
      <c r="C195" s="64"/>
      <c r="D195" s="65"/>
      <c r="E195" s="66"/>
      <c r="F195" s="65"/>
    </row>
    <row r="196" spans="1:7" s="62" customFormat="1" ht="12.75" x14ac:dyDescent="0.2">
      <c r="B196" s="63"/>
      <c r="C196" s="64"/>
      <c r="D196" s="65"/>
      <c r="E196" s="66"/>
      <c r="F196" s="65"/>
    </row>
    <row r="197" spans="1:7" s="62" customFormat="1" ht="12.75" x14ac:dyDescent="0.2">
      <c r="B197" s="63"/>
      <c r="C197" s="64"/>
      <c r="D197" s="65"/>
      <c r="E197" s="66"/>
      <c r="F197" s="65"/>
    </row>
    <row r="198" spans="1:7" s="62" customFormat="1" ht="12.75" x14ac:dyDescent="0.2">
      <c r="B198" s="63"/>
      <c r="C198" s="64"/>
      <c r="D198" s="65"/>
      <c r="E198" s="66"/>
      <c r="F198" s="65"/>
    </row>
    <row r="199" spans="1:7" s="62" customFormat="1" ht="12.75" x14ac:dyDescent="0.2">
      <c r="B199" s="63"/>
      <c r="C199" s="64"/>
      <c r="D199" s="65"/>
      <c r="E199" s="66"/>
      <c r="F199" s="65"/>
    </row>
    <row r="200" spans="1:7" s="62" customFormat="1" ht="12.75" x14ac:dyDescent="0.2">
      <c r="B200" s="63"/>
      <c r="C200" s="64"/>
      <c r="D200" s="65"/>
      <c r="E200" s="66"/>
      <c r="F200" s="65"/>
    </row>
    <row r="201" spans="1:7" s="62" customFormat="1" ht="12.75" x14ac:dyDescent="0.2">
      <c r="B201" s="63"/>
      <c r="C201" s="64"/>
      <c r="D201" s="65"/>
      <c r="E201" s="66"/>
      <c r="F201" s="65"/>
    </row>
    <row r="202" spans="1:7" s="62" customFormat="1" ht="12.75" x14ac:dyDescent="0.2">
      <c r="B202" s="63"/>
      <c r="C202" s="64"/>
      <c r="D202" s="65"/>
      <c r="E202" s="66"/>
      <c r="F202" s="65"/>
    </row>
    <row r="203" spans="1:7" s="62" customFormat="1" ht="12.75" x14ac:dyDescent="0.2">
      <c r="B203" s="63"/>
      <c r="C203" s="64"/>
      <c r="D203" s="65"/>
      <c r="E203" s="66"/>
      <c r="F203" s="65"/>
    </row>
    <row r="204" spans="1:7" s="21" customFormat="1" ht="12.75" x14ac:dyDescent="0.2"/>
    <row r="205" spans="1:7" s="21" customFormat="1" ht="12.75" x14ac:dyDescent="0.2">
      <c r="A205" s="22"/>
    </row>
    <row r="206" spans="1:7" s="21" customFormat="1" ht="12.75" x14ac:dyDescent="0.2">
      <c r="A206" s="22"/>
    </row>
    <row r="207" spans="1:7" s="21" customFormat="1" ht="12.75" x14ac:dyDescent="0.2"/>
    <row r="208" spans="1:7" s="21" customFormat="1" ht="12.75" x14ac:dyDescent="0.2">
      <c r="B208" s="53"/>
      <c r="C208" s="72" t="s">
        <v>0</v>
      </c>
      <c r="D208" s="72"/>
      <c r="E208" s="72"/>
      <c r="F208" s="72"/>
      <c r="G208" s="72"/>
    </row>
    <row r="209" spans="2:7" s="21" customFormat="1" ht="12.75" x14ac:dyDescent="0.2">
      <c r="B209" s="53"/>
      <c r="C209" s="72" t="s">
        <v>1</v>
      </c>
      <c r="D209" s="72"/>
      <c r="E209" s="72"/>
      <c r="F209" s="72"/>
      <c r="G209" s="72"/>
    </row>
    <row r="210" spans="2:7" s="21" customFormat="1" ht="12.75" x14ac:dyDescent="0.2">
      <c r="B210" s="53"/>
      <c r="C210" s="72" t="s">
        <v>2</v>
      </c>
      <c r="D210" s="72"/>
      <c r="E210" s="72"/>
      <c r="F210" s="72"/>
      <c r="G210" s="72"/>
    </row>
    <row r="211" spans="2:7" s="21" customFormat="1" ht="12.75" x14ac:dyDescent="0.2">
      <c r="B211" s="53"/>
      <c r="C211" s="53"/>
      <c r="D211" s="53"/>
      <c r="E211" s="53"/>
      <c r="F211" s="53"/>
    </row>
    <row r="212" spans="2:7" s="21" customFormat="1" ht="12.75" x14ac:dyDescent="0.2">
      <c r="B212" s="24" t="s">
        <v>3</v>
      </c>
      <c r="C212" s="24"/>
      <c r="D212" s="25" t="s">
        <v>32</v>
      </c>
      <c r="E212" s="24"/>
      <c r="F212" s="26" t="s">
        <v>92</v>
      </c>
      <c r="G212" s="25"/>
    </row>
    <row r="213" spans="2:7" s="21" customFormat="1" ht="12.75" x14ac:dyDescent="0.2">
      <c r="B213" s="27" t="s">
        <v>4</v>
      </c>
      <c r="C213" s="27"/>
      <c r="D213" s="27" t="s">
        <v>18</v>
      </c>
      <c r="E213" s="27"/>
      <c r="F213" s="26" t="s">
        <v>84</v>
      </c>
      <c r="G213" s="24"/>
    </row>
    <row r="214" spans="2:7" s="21" customFormat="1" ht="12.75" x14ac:dyDescent="0.2">
      <c r="B214" s="27" t="s">
        <v>14</v>
      </c>
      <c r="C214" s="28"/>
      <c r="D214" s="28"/>
      <c r="E214" s="28"/>
      <c r="F214" s="28"/>
    </row>
    <row r="215" spans="2:7" s="21" customFormat="1" ht="25.5" x14ac:dyDescent="0.2">
      <c r="B215" s="6" t="s">
        <v>5</v>
      </c>
      <c r="C215" s="6" t="s">
        <v>6</v>
      </c>
      <c r="D215" s="6" t="s">
        <v>7</v>
      </c>
      <c r="E215" s="7" t="s">
        <v>8</v>
      </c>
      <c r="F215" s="6" t="s">
        <v>9</v>
      </c>
    </row>
    <row r="216" spans="2:7" s="21" customFormat="1" ht="277.5" customHeight="1" x14ac:dyDescent="0.2">
      <c r="B216" s="39">
        <v>22</v>
      </c>
      <c r="C216" s="29"/>
      <c r="D216" s="8" t="s">
        <v>60</v>
      </c>
      <c r="E216" s="5">
        <v>69600</v>
      </c>
      <c r="F216" s="31" t="s">
        <v>19</v>
      </c>
    </row>
    <row r="217" spans="2:7" s="21" customFormat="1" ht="12.75" x14ac:dyDescent="0.2">
      <c r="B217" s="6"/>
      <c r="C217" s="6"/>
      <c r="D217" s="14" t="s">
        <v>10</v>
      </c>
      <c r="E217" s="7">
        <f>SUM(E216)</f>
        <v>69600</v>
      </c>
      <c r="F217" s="16"/>
    </row>
    <row r="218" spans="2:7" s="21" customFormat="1" ht="12.75" x14ac:dyDescent="0.2">
      <c r="E218" s="30"/>
      <c r="F218" s="21" t="s">
        <v>28</v>
      </c>
    </row>
    <row r="219" spans="2:7" s="21" customFormat="1" ht="12.75" x14ac:dyDescent="0.2">
      <c r="E219" s="30"/>
    </row>
    <row r="220" spans="2:7" s="21" customFormat="1" ht="12.75" x14ac:dyDescent="0.2">
      <c r="E220" s="30"/>
    </row>
    <row r="221" spans="2:7" s="21" customFormat="1" ht="12.75" x14ac:dyDescent="0.2">
      <c r="E221" s="30"/>
    </row>
    <row r="222" spans="2:7" s="21" customFormat="1" ht="12.75" x14ac:dyDescent="0.2">
      <c r="E222" s="30"/>
    </row>
    <row r="223" spans="2:7" s="21" customFormat="1" ht="12.75" x14ac:dyDescent="0.2">
      <c r="E223" s="30"/>
    </row>
    <row r="224" spans="2:7" s="21" customFormat="1" ht="12.75" x14ac:dyDescent="0.2">
      <c r="E224" s="30"/>
    </row>
    <row r="225" spans="1:7" s="21" customFormat="1" ht="12.75" x14ac:dyDescent="0.2"/>
    <row r="226" spans="1:7" s="21" customFormat="1" ht="12.75" x14ac:dyDescent="0.2">
      <c r="A226" s="22"/>
    </row>
    <row r="227" spans="1:7" s="21" customFormat="1" ht="12.75" x14ac:dyDescent="0.2"/>
    <row r="228" spans="1:7" s="21" customFormat="1" ht="12.75" x14ac:dyDescent="0.2">
      <c r="B228" s="45"/>
      <c r="C228" s="72" t="s">
        <v>0</v>
      </c>
      <c r="D228" s="72"/>
      <c r="E228" s="72"/>
      <c r="F228" s="72"/>
      <c r="G228" s="72"/>
    </row>
    <row r="229" spans="1:7" s="21" customFormat="1" ht="12.75" x14ac:dyDescent="0.2">
      <c r="B229" s="45"/>
      <c r="C229" s="72" t="s">
        <v>1</v>
      </c>
      <c r="D229" s="72"/>
      <c r="E229" s="72"/>
      <c r="F229" s="72"/>
      <c r="G229" s="72"/>
    </row>
    <row r="230" spans="1:7" s="21" customFormat="1" ht="12.75" x14ac:dyDescent="0.2">
      <c r="B230" s="45"/>
      <c r="C230" s="72" t="s">
        <v>2</v>
      </c>
      <c r="D230" s="72"/>
      <c r="E230" s="72"/>
      <c r="F230" s="72"/>
      <c r="G230" s="72"/>
    </row>
    <row r="231" spans="1:7" s="21" customFormat="1" ht="12.75" x14ac:dyDescent="0.2">
      <c r="B231" s="45"/>
      <c r="C231" s="45"/>
      <c r="D231" s="45"/>
      <c r="E231" s="45"/>
      <c r="F231" s="45"/>
    </row>
    <row r="232" spans="1:7" s="21" customFormat="1" ht="12.75" x14ac:dyDescent="0.2">
      <c r="B232" s="24" t="s">
        <v>3</v>
      </c>
      <c r="C232" s="24"/>
      <c r="D232" s="25" t="s">
        <v>32</v>
      </c>
      <c r="E232" s="24"/>
      <c r="F232" s="26" t="s">
        <v>92</v>
      </c>
      <c r="G232" s="25"/>
    </row>
    <row r="233" spans="1:7" s="21" customFormat="1" ht="12.75" x14ac:dyDescent="0.2">
      <c r="B233" s="27" t="s">
        <v>4</v>
      </c>
      <c r="C233" s="27"/>
      <c r="D233" s="27" t="s">
        <v>18</v>
      </c>
      <c r="E233" s="27"/>
      <c r="F233" s="26" t="s">
        <v>85</v>
      </c>
      <c r="G233" s="24"/>
    </row>
    <row r="234" spans="1:7" s="21" customFormat="1" ht="12.75" x14ac:dyDescent="0.2">
      <c r="B234" s="27" t="s">
        <v>14</v>
      </c>
      <c r="C234" s="28"/>
      <c r="D234" s="28"/>
      <c r="E234" s="28"/>
      <c r="F234" s="28"/>
    </row>
    <row r="235" spans="1:7" s="21" customFormat="1" ht="25.5" x14ac:dyDescent="0.2">
      <c r="B235" s="6" t="s">
        <v>5</v>
      </c>
      <c r="C235" s="6" t="s">
        <v>6</v>
      </c>
      <c r="D235" s="6" t="s">
        <v>7</v>
      </c>
      <c r="E235" s="7" t="s">
        <v>8</v>
      </c>
      <c r="F235" s="6" t="s">
        <v>9</v>
      </c>
    </row>
    <row r="236" spans="1:7" s="21" customFormat="1" ht="279" customHeight="1" x14ac:dyDescent="0.2">
      <c r="B236" s="2">
        <v>23</v>
      </c>
      <c r="C236" s="6"/>
      <c r="D236" s="8" t="s">
        <v>61</v>
      </c>
      <c r="E236" s="3">
        <v>20000</v>
      </c>
      <c r="F236" s="31" t="s">
        <v>19</v>
      </c>
    </row>
    <row r="237" spans="1:7" s="21" customFormat="1" ht="12.75" x14ac:dyDescent="0.2">
      <c r="B237" s="6"/>
      <c r="C237" s="6"/>
      <c r="D237" s="14" t="s">
        <v>10</v>
      </c>
      <c r="E237" s="7">
        <f>SUM(E236)</f>
        <v>20000</v>
      </c>
      <c r="F237" s="16"/>
    </row>
    <row r="238" spans="1:7" s="22" customFormat="1" ht="12.75" x14ac:dyDescent="0.2">
      <c r="B238" s="33"/>
      <c r="C238" s="17"/>
      <c r="D238" s="9"/>
      <c r="E238" s="36"/>
      <c r="F238" s="35"/>
    </row>
    <row r="239" spans="1:7" s="22" customFormat="1" ht="12.75" x14ac:dyDescent="0.2">
      <c r="B239" s="33"/>
      <c r="C239" s="17"/>
      <c r="D239" s="9"/>
      <c r="E239" s="36"/>
      <c r="F239" s="35"/>
    </row>
    <row r="240" spans="1:7" s="22" customFormat="1" ht="12.75" x14ac:dyDescent="0.2">
      <c r="B240" s="33"/>
      <c r="C240" s="17"/>
      <c r="D240" s="9"/>
      <c r="E240" s="36"/>
      <c r="F240" s="35"/>
    </row>
    <row r="241" spans="1:7" s="22" customFormat="1" ht="12.75" x14ac:dyDescent="0.2">
      <c r="B241" s="33"/>
      <c r="C241" s="17"/>
      <c r="D241" s="9"/>
      <c r="E241" s="36"/>
      <c r="F241" s="35"/>
    </row>
    <row r="242" spans="1:7" s="22" customFormat="1" ht="12.75" x14ac:dyDescent="0.2">
      <c r="B242" s="33"/>
      <c r="C242" s="17"/>
      <c r="D242" s="9"/>
      <c r="E242" s="36"/>
      <c r="F242" s="35"/>
    </row>
    <row r="243" spans="1:7" s="22" customFormat="1" ht="12.75" x14ac:dyDescent="0.2">
      <c r="B243" s="33"/>
      <c r="C243" s="17"/>
      <c r="D243" s="9"/>
      <c r="E243" s="36"/>
      <c r="F243" s="35"/>
    </row>
    <row r="244" spans="1:7" s="22" customFormat="1" ht="12.75" x14ac:dyDescent="0.2">
      <c r="B244" s="33"/>
      <c r="C244" s="17"/>
      <c r="D244" s="9"/>
      <c r="E244" s="36"/>
      <c r="F244" s="35"/>
    </row>
    <row r="245" spans="1:7" s="21" customFormat="1" ht="12.75" x14ac:dyDescent="0.2"/>
    <row r="246" spans="1:7" s="21" customFormat="1" ht="12.75" x14ac:dyDescent="0.2">
      <c r="A246" s="22"/>
    </row>
    <row r="247" spans="1:7" s="21" customFormat="1" ht="12.75" x14ac:dyDescent="0.2"/>
    <row r="248" spans="1:7" s="21" customFormat="1" ht="12.75" x14ac:dyDescent="0.2">
      <c r="B248" s="53"/>
      <c r="C248" s="72" t="s">
        <v>0</v>
      </c>
      <c r="D248" s="72"/>
      <c r="E248" s="72"/>
      <c r="F248" s="72"/>
      <c r="G248" s="72"/>
    </row>
    <row r="249" spans="1:7" s="21" customFormat="1" ht="12.75" x14ac:dyDescent="0.2">
      <c r="B249" s="53"/>
      <c r="C249" s="72" t="s">
        <v>1</v>
      </c>
      <c r="D249" s="72"/>
      <c r="E249" s="72"/>
      <c r="F249" s="72"/>
      <c r="G249" s="72"/>
    </row>
    <row r="250" spans="1:7" s="21" customFormat="1" ht="12.75" x14ac:dyDescent="0.2">
      <c r="B250" s="53"/>
      <c r="C250" s="72" t="s">
        <v>2</v>
      </c>
      <c r="D250" s="72"/>
      <c r="E250" s="72"/>
      <c r="F250" s="72"/>
      <c r="G250" s="72"/>
    </row>
    <row r="251" spans="1:7" s="21" customFormat="1" ht="12.75" x14ac:dyDescent="0.2">
      <c r="B251" s="53"/>
      <c r="C251" s="53"/>
      <c r="D251" s="53"/>
      <c r="E251" s="53"/>
      <c r="F251" s="53"/>
    </row>
    <row r="252" spans="1:7" s="21" customFormat="1" ht="12.75" x14ac:dyDescent="0.2">
      <c r="B252" s="24" t="s">
        <v>3</v>
      </c>
      <c r="C252" s="24"/>
      <c r="D252" s="25" t="s">
        <v>32</v>
      </c>
      <c r="E252" s="24"/>
      <c r="F252" s="26" t="s">
        <v>92</v>
      </c>
      <c r="G252" s="25"/>
    </row>
    <row r="253" spans="1:7" s="21" customFormat="1" ht="12.75" x14ac:dyDescent="0.2">
      <c r="B253" s="27" t="s">
        <v>4</v>
      </c>
      <c r="C253" s="27"/>
      <c r="D253" s="27" t="s">
        <v>18</v>
      </c>
      <c r="E253" s="27"/>
      <c r="F253" s="26" t="s">
        <v>86</v>
      </c>
      <c r="G253" s="24"/>
    </row>
    <row r="254" spans="1:7" s="21" customFormat="1" ht="12.75" x14ac:dyDescent="0.2">
      <c r="B254" s="27" t="s">
        <v>14</v>
      </c>
      <c r="C254" s="28"/>
      <c r="D254" s="28"/>
      <c r="E254" s="28"/>
      <c r="F254" s="28"/>
    </row>
    <row r="255" spans="1:7" s="21" customFormat="1" ht="25.5" x14ac:dyDescent="0.2">
      <c r="B255" s="6" t="s">
        <v>5</v>
      </c>
      <c r="C255" s="6" t="s">
        <v>6</v>
      </c>
      <c r="D255" s="6" t="s">
        <v>7</v>
      </c>
      <c r="E255" s="7" t="s">
        <v>8</v>
      </c>
      <c r="F255" s="6" t="s">
        <v>9</v>
      </c>
    </row>
    <row r="256" spans="1:7" s="21" customFormat="1" ht="268.5" customHeight="1" x14ac:dyDescent="0.2">
      <c r="B256" s="2">
        <v>24</v>
      </c>
      <c r="C256" s="2"/>
      <c r="D256" s="2" t="s">
        <v>62</v>
      </c>
      <c r="E256" s="3">
        <v>9222</v>
      </c>
      <c r="F256" s="31" t="s">
        <v>19</v>
      </c>
    </row>
    <row r="257" spans="1:7" s="21" customFormat="1" ht="12.75" x14ac:dyDescent="0.2">
      <c r="B257" s="6"/>
      <c r="C257" s="6"/>
      <c r="D257" s="14" t="s">
        <v>10</v>
      </c>
      <c r="E257" s="7">
        <f>SUM(E256)</f>
        <v>9222</v>
      </c>
      <c r="F257" s="15"/>
    </row>
    <row r="258" spans="1:7" s="22" customFormat="1" ht="25.5" customHeight="1" x14ac:dyDescent="0.2">
      <c r="B258" s="33"/>
      <c r="C258" s="17"/>
      <c r="D258" s="33"/>
      <c r="E258" s="34"/>
      <c r="F258" s="34"/>
    </row>
    <row r="259" spans="1:7" s="22" customFormat="1" ht="25.5" customHeight="1" x14ac:dyDescent="0.2">
      <c r="B259" s="33"/>
      <c r="C259" s="17"/>
      <c r="D259" s="33"/>
      <c r="E259" s="34"/>
      <c r="F259" s="34"/>
    </row>
    <row r="260" spans="1:7" s="22" customFormat="1" ht="25.5" customHeight="1" x14ac:dyDescent="0.2">
      <c r="B260" s="33"/>
      <c r="C260" s="17"/>
      <c r="D260" s="33"/>
      <c r="E260" s="34"/>
      <c r="F260" s="34"/>
    </row>
    <row r="261" spans="1:7" s="22" customFormat="1" ht="25.5" customHeight="1" x14ac:dyDescent="0.2">
      <c r="B261" s="33"/>
      <c r="C261" s="17"/>
      <c r="D261" s="33"/>
      <c r="E261" s="34"/>
      <c r="F261" s="34"/>
    </row>
    <row r="262" spans="1:7" s="21" customFormat="1" ht="12.75" x14ac:dyDescent="0.2"/>
    <row r="263" spans="1:7" s="21" customFormat="1" ht="12.75" x14ac:dyDescent="0.2">
      <c r="A263" s="22"/>
    </row>
    <row r="264" spans="1:7" s="21" customFormat="1" ht="12.75" x14ac:dyDescent="0.2"/>
    <row r="265" spans="1:7" s="21" customFormat="1" ht="12.75" x14ac:dyDescent="0.2">
      <c r="B265" s="45"/>
      <c r="C265" s="72" t="s">
        <v>0</v>
      </c>
      <c r="D265" s="72"/>
      <c r="E265" s="72"/>
      <c r="F265" s="72"/>
      <c r="G265" s="72"/>
    </row>
    <row r="266" spans="1:7" s="21" customFormat="1" ht="12.75" x14ac:dyDescent="0.2">
      <c r="B266" s="45"/>
      <c r="C266" s="72" t="s">
        <v>1</v>
      </c>
      <c r="D266" s="72"/>
      <c r="E266" s="72"/>
      <c r="F266" s="72"/>
      <c r="G266" s="72"/>
    </row>
    <row r="267" spans="1:7" s="21" customFormat="1" ht="12.75" x14ac:dyDescent="0.2">
      <c r="B267" s="45"/>
      <c r="C267" s="72" t="s">
        <v>2</v>
      </c>
      <c r="D267" s="72"/>
      <c r="E267" s="72"/>
      <c r="F267" s="72"/>
      <c r="G267" s="72"/>
    </row>
    <row r="268" spans="1:7" s="21" customFormat="1" ht="12.75" x14ac:dyDescent="0.2">
      <c r="B268" s="45"/>
      <c r="C268" s="45"/>
      <c r="D268" s="45"/>
      <c r="E268" s="45"/>
      <c r="F268" s="45"/>
    </row>
    <row r="269" spans="1:7" s="21" customFormat="1" ht="12.75" x14ac:dyDescent="0.2">
      <c r="B269" s="24" t="s">
        <v>3</v>
      </c>
      <c r="C269" s="24"/>
      <c r="D269" s="25" t="s">
        <v>32</v>
      </c>
      <c r="E269" s="24"/>
      <c r="F269" s="26" t="s">
        <v>92</v>
      </c>
      <c r="G269" s="25"/>
    </row>
    <row r="270" spans="1:7" s="21" customFormat="1" ht="12.75" x14ac:dyDescent="0.2">
      <c r="B270" s="27" t="s">
        <v>4</v>
      </c>
      <c r="C270" s="27"/>
      <c r="D270" s="27" t="s">
        <v>18</v>
      </c>
      <c r="E270" s="27"/>
      <c r="F270" s="26" t="s">
        <v>87</v>
      </c>
      <c r="G270" s="24"/>
    </row>
    <row r="271" spans="1:7" s="21" customFormat="1" ht="12.75" x14ac:dyDescent="0.2">
      <c r="B271" s="27" t="s">
        <v>14</v>
      </c>
      <c r="C271" s="28"/>
      <c r="D271" s="28"/>
      <c r="E271" s="28"/>
      <c r="F271" s="28"/>
    </row>
    <row r="272" spans="1:7" s="21" customFormat="1" ht="25.5" x14ac:dyDescent="0.2">
      <c r="B272" s="6" t="s">
        <v>5</v>
      </c>
      <c r="C272" s="6" t="s">
        <v>6</v>
      </c>
      <c r="D272" s="6" t="s">
        <v>7</v>
      </c>
      <c r="E272" s="7" t="s">
        <v>8</v>
      </c>
      <c r="F272" s="6" t="s">
        <v>9</v>
      </c>
    </row>
    <row r="273" spans="1:7" s="21" customFormat="1" ht="268.5" customHeight="1" x14ac:dyDescent="0.2">
      <c r="B273" s="2">
        <v>25</v>
      </c>
      <c r="C273" s="2"/>
      <c r="D273" s="2" t="s">
        <v>29</v>
      </c>
      <c r="E273" s="3">
        <v>1130</v>
      </c>
      <c r="F273" s="31" t="s">
        <v>19</v>
      </c>
    </row>
    <row r="274" spans="1:7" s="21" customFormat="1" ht="12.75" x14ac:dyDescent="0.2">
      <c r="B274" s="6"/>
      <c r="C274" s="6"/>
      <c r="D274" s="14" t="s">
        <v>10</v>
      </c>
      <c r="E274" s="7">
        <f>SUM(E273)</f>
        <v>1130</v>
      </c>
      <c r="F274" s="15"/>
    </row>
    <row r="279" spans="1:7" s="1" customFormat="1" x14ac:dyDescent="0.25">
      <c r="E279" s="4"/>
    </row>
    <row r="280" spans="1:7" s="1" customFormat="1" x14ac:dyDescent="0.25">
      <c r="E280" s="4"/>
    </row>
    <row r="281" spans="1:7" s="1" customFormat="1" x14ac:dyDescent="0.25">
      <c r="E281" s="4"/>
    </row>
    <row r="282" spans="1:7" s="21" customFormat="1" ht="12.75" x14ac:dyDescent="0.2"/>
    <row r="283" spans="1:7" s="21" customFormat="1" ht="12.75" x14ac:dyDescent="0.2">
      <c r="A283" s="22"/>
    </row>
    <row r="284" spans="1:7" s="21" customFormat="1" ht="12.75" x14ac:dyDescent="0.2"/>
    <row r="285" spans="1:7" s="21" customFormat="1" ht="12.75" x14ac:dyDescent="0.2">
      <c r="B285" s="45"/>
      <c r="C285" s="72" t="s">
        <v>0</v>
      </c>
      <c r="D285" s="72"/>
      <c r="E285" s="72"/>
      <c r="F285" s="72"/>
      <c r="G285" s="72"/>
    </row>
    <row r="286" spans="1:7" s="21" customFormat="1" ht="12.75" x14ac:dyDescent="0.2">
      <c r="B286" s="45"/>
      <c r="C286" s="72" t="s">
        <v>1</v>
      </c>
      <c r="D286" s="72"/>
      <c r="E286" s="72"/>
      <c r="F286" s="72"/>
      <c r="G286" s="72"/>
    </row>
    <row r="287" spans="1:7" s="21" customFormat="1" ht="12.75" x14ac:dyDescent="0.2">
      <c r="B287" s="45"/>
      <c r="C287" s="72" t="s">
        <v>2</v>
      </c>
      <c r="D287" s="72"/>
      <c r="E287" s="72"/>
      <c r="F287" s="72"/>
      <c r="G287" s="72"/>
    </row>
    <row r="288" spans="1:7" s="21" customFormat="1" ht="12.75" x14ac:dyDescent="0.2">
      <c r="B288" s="45"/>
      <c r="C288" s="45"/>
      <c r="D288" s="45"/>
      <c r="E288" s="45"/>
      <c r="F288" s="45"/>
    </row>
    <row r="289" spans="1:7" s="21" customFormat="1" ht="12.75" x14ac:dyDescent="0.2">
      <c r="B289" s="24" t="s">
        <v>3</v>
      </c>
      <c r="C289" s="24"/>
      <c r="D289" s="25" t="s">
        <v>32</v>
      </c>
      <c r="E289" s="24"/>
      <c r="F289" s="26" t="s">
        <v>92</v>
      </c>
      <c r="G289" s="25"/>
    </row>
    <row r="290" spans="1:7" s="21" customFormat="1" ht="12.75" x14ac:dyDescent="0.2">
      <c r="B290" s="27" t="s">
        <v>4</v>
      </c>
      <c r="C290" s="27"/>
      <c r="D290" s="27" t="s">
        <v>18</v>
      </c>
      <c r="E290" s="27"/>
      <c r="F290" s="26" t="s">
        <v>88</v>
      </c>
      <c r="G290" s="24"/>
    </row>
    <row r="291" spans="1:7" s="21" customFormat="1" ht="12.75" x14ac:dyDescent="0.2">
      <c r="B291" s="27" t="s">
        <v>14</v>
      </c>
      <c r="C291" s="28"/>
      <c r="D291" s="28"/>
      <c r="E291" s="28"/>
      <c r="F291" s="28"/>
    </row>
    <row r="292" spans="1:7" s="21" customFormat="1" ht="25.5" x14ac:dyDescent="0.2">
      <c r="B292" s="6" t="s">
        <v>5</v>
      </c>
      <c r="C292" s="6" t="s">
        <v>6</v>
      </c>
      <c r="D292" s="6" t="s">
        <v>7</v>
      </c>
      <c r="E292" s="7" t="s">
        <v>8</v>
      </c>
      <c r="F292" s="6" t="s">
        <v>9</v>
      </c>
    </row>
    <row r="293" spans="1:7" s="21" customFormat="1" x14ac:dyDescent="0.25">
      <c r="B293" s="6"/>
      <c r="C293" s="50" t="s">
        <v>22</v>
      </c>
      <c r="D293" s="6"/>
      <c r="E293" s="7"/>
      <c r="F293" s="6"/>
    </row>
    <row r="294" spans="1:7" ht="38.25" x14ac:dyDescent="0.25">
      <c r="B294" s="48">
        <v>26</v>
      </c>
      <c r="D294" s="48" t="s">
        <v>63</v>
      </c>
      <c r="E294" s="49"/>
      <c r="F294" s="57" t="s">
        <v>59</v>
      </c>
    </row>
    <row r="295" spans="1:7" s="21" customFormat="1" ht="279" customHeight="1" x14ac:dyDescent="0.2">
      <c r="B295" s="2">
        <v>27</v>
      </c>
      <c r="C295" s="6"/>
      <c r="D295" s="2" t="s">
        <v>64</v>
      </c>
      <c r="E295" s="3">
        <v>13920</v>
      </c>
      <c r="F295" s="31" t="s">
        <v>19</v>
      </c>
    </row>
    <row r="296" spans="1:7" s="21" customFormat="1" ht="12.75" x14ac:dyDescent="0.2">
      <c r="B296" s="6"/>
      <c r="C296" s="6"/>
      <c r="D296" s="14" t="s">
        <v>10</v>
      </c>
      <c r="E296" s="7">
        <f>SUM(E293:E295)</f>
        <v>13920</v>
      </c>
      <c r="F296" s="15"/>
    </row>
    <row r="297" spans="1:7" s="22" customFormat="1" ht="12.75" x14ac:dyDescent="0.2">
      <c r="B297" s="33"/>
      <c r="C297" s="17"/>
      <c r="D297" s="33"/>
      <c r="E297" s="36"/>
      <c r="F297" s="35"/>
    </row>
    <row r="298" spans="1:7" s="22" customFormat="1" ht="12.75" x14ac:dyDescent="0.2">
      <c r="B298" s="33"/>
      <c r="C298" s="17"/>
      <c r="D298" s="33"/>
      <c r="E298" s="36"/>
      <c r="F298" s="35"/>
    </row>
    <row r="299" spans="1:7" s="22" customFormat="1" ht="12.75" x14ac:dyDescent="0.2">
      <c r="B299" s="33"/>
      <c r="C299" s="17"/>
      <c r="D299" s="33"/>
      <c r="E299" s="36"/>
      <c r="F299" s="35"/>
    </row>
    <row r="300" spans="1:7" s="21" customFormat="1" ht="12.75" x14ac:dyDescent="0.2"/>
    <row r="301" spans="1:7" s="21" customFormat="1" ht="12.75" x14ac:dyDescent="0.2">
      <c r="A301" s="22"/>
    </row>
    <row r="302" spans="1:7" s="21" customFormat="1" ht="12.75" x14ac:dyDescent="0.2"/>
    <row r="303" spans="1:7" s="21" customFormat="1" ht="12.75" x14ac:dyDescent="0.2">
      <c r="B303" s="53"/>
      <c r="C303" s="72" t="s">
        <v>0</v>
      </c>
      <c r="D303" s="72"/>
      <c r="E303" s="72"/>
      <c r="F303" s="72"/>
      <c r="G303" s="72"/>
    </row>
    <row r="304" spans="1:7" s="21" customFormat="1" ht="12.75" x14ac:dyDescent="0.2">
      <c r="B304" s="53"/>
      <c r="C304" s="72" t="s">
        <v>1</v>
      </c>
      <c r="D304" s="72"/>
      <c r="E304" s="72"/>
      <c r="F304" s="72"/>
      <c r="G304" s="72"/>
    </row>
    <row r="305" spans="2:7" s="21" customFormat="1" ht="12.75" x14ac:dyDescent="0.2">
      <c r="B305" s="53"/>
      <c r="C305" s="72" t="s">
        <v>2</v>
      </c>
      <c r="D305" s="72"/>
      <c r="E305" s="72"/>
      <c r="F305" s="72"/>
      <c r="G305" s="72"/>
    </row>
    <row r="306" spans="2:7" s="21" customFormat="1" ht="12.75" x14ac:dyDescent="0.2">
      <c r="B306" s="53"/>
      <c r="C306" s="53"/>
      <c r="D306" s="53"/>
      <c r="E306" s="53"/>
      <c r="F306" s="53"/>
    </row>
    <row r="307" spans="2:7" s="21" customFormat="1" ht="12.75" x14ac:dyDescent="0.2">
      <c r="B307" s="24" t="s">
        <v>3</v>
      </c>
      <c r="C307" s="24"/>
      <c r="D307" s="25" t="s">
        <v>32</v>
      </c>
      <c r="E307" s="24"/>
      <c r="F307" s="26" t="s">
        <v>92</v>
      </c>
      <c r="G307" s="25"/>
    </row>
    <row r="308" spans="2:7" s="21" customFormat="1" ht="12.75" x14ac:dyDescent="0.2">
      <c r="B308" s="27" t="s">
        <v>4</v>
      </c>
      <c r="C308" s="27"/>
      <c r="D308" s="27" t="s">
        <v>18</v>
      </c>
      <c r="E308" s="27"/>
      <c r="F308" s="26" t="s">
        <v>73</v>
      </c>
      <c r="G308" s="24"/>
    </row>
    <row r="309" spans="2:7" s="21" customFormat="1" ht="12.75" x14ac:dyDescent="0.2">
      <c r="B309" s="27" t="s">
        <v>14</v>
      </c>
      <c r="C309" s="28"/>
      <c r="D309" s="28"/>
      <c r="E309" s="28"/>
      <c r="F309" s="28"/>
    </row>
    <row r="310" spans="2:7" s="21" customFormat="1" ht="25.5" x14ac:dyDescent="0.2">
      <c r="B310" s="6" t="s">
        <v>5</v>
      </c>
      <c r="C310" s="6" t="s">
        <v>6</v>
      </c>
      <c r="D310" s="6" t="s">
        <v>7</v>
      </c>
      <c r="E310" s="7" t="s">
        <v>8</v>
      </c>
      <c r="F310" s="6" t="s">
        <v>9</v>
      </c>
    </row>
    <row r="311" spans="2:7" s="21" customFormat="1" ht="63.75" x14ac:dyDescent="0.2">
      <c r="B311" s="59">
        <v>28</v>
      </c>
      <c r="C311" s="59"/>
      <c r="D311" s="59" t="s">
        <v>65</v>
      </c>
      <c r="E311" s="60">
        <v>2500</v>
      </c>
      <c r="F311" s="61" t="s">
        <v>66</v>
      </c>
    </row>
    <row r="312" spans="2:7" s="21" customFormat="1" ht="12.75" x14ac:dyDescent="0.2">
      <c r="B312" s="6"/>
      <c r="C312" s="6"/>
      <c r="D312" s="14" t="s">
        <v>10</v>
      </c>
      <c r="E312" s="7">
        <f>SUM(E311)</f>
        <v>2500</v>
      </c>
      <c r="F312" s="16"/>
    </row>
    <row r="313" spans="2:7" s="22" customFormat="1" ht="25.5" customHeight="1" x14ac:dyDescent="0.2">
      <c r="B313" s="33"/>
      <c r="C313" s="17"/>
      <c r="D313" s="33"/>
      <c r="E313" s="34"/>
      <c r="F313" s="34"/>
    </row>
  </sheetData>
  <mergeCells count="48">
    <mergeCell ref="C303:G303"/>
    <mergeCell ref="C304:G304"/>
    <mergeCell ref="C305:G305"/>
    <mergeCell ref="C208:G208"/>
    <mergeCell ref="C209:G209"/>
    <mergeCell ref="C210:G210"/>
    <mergeCell ref="C248:G248"/>
    <mergeCell ref="C249:G249"/>
    <mergeCell ref="C267:G267"/>
    <mergeCell ref="C285:G285"/>
    <mergeCell ref="C286:G286"/>
    <mergeCell ref="C287:G287"/>
    <mergeCell ref="C228:G228"/>
    <mergeCell ref="C229:G229"/>
    <mergeCell ref="C230:G230"/>
    <mergeCell ref="C265:G265"/>
    <mergeCell ref="C4:G4"/>
    <mergeCell ref="C5:G5"/>
    <mergeCell ref="C6:G6"/>
    <mergeCell ref="C82:G82"/>
    <mergeCell ref="C80:G80"/>
    <mergeCell ref="C81:G81"/>
    <mergeCell ref="C64:G64"/>
    <mergeCell ref="C24:G24"/>
    <mergeCell ref="C25:G25"/>
    <mergeCell ref="C26:G26"/>
    <mergeCell ref="C118:G118"/>
    <mergeCell ref="C119:G119"/>
    <mergeCell ref="C120:G120"/>
    <mergeCell ref="C155:G155"/>
    <mergeCell ref="C41:G41"/>
    <mergeCell ref="C42:G42"/>
    <mergeCell ref="C43:G43"/>
    <mergeCell ref="C62:G62"/>
    <mergeCell ref="C63:G63"/>
    <mergeCell ref="C100:G100"/>
    <mergeCell ref="C101:G101"/>
    <mergeCell ref="C102:G102"/>
    <mergeCell ref="C135:G135"/>
    <mergeCell ref="C136:G136"/>
    <mergeCell ref="C137:G137"/>
    <mergeCell ref="C266:G266"/>
    <mergeCell ref="C250:G250"/>
    <mergeCell ref="C174:G174"/>
    <mergeCell ref="C175:G175"/>
    <mergeCell ref="C156:G156"/>
    <mergeCell ref="C157:G157"/>
    <mergeCell ref="C176:G176"/>
  </mergeCells>
  <pageMargins left="0.23622047244094491" right="0.23622047244094491" top="0.74803149606299213" bottom="0.55118110236220474" header="0.31496062992125984" footer="0.31496062992125984"/>
  <pageSetup paperSize="9" scale="95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E29" sqref="E29"/>
    </sheetView>
  </sheetViews>
  <sheetFormatPr baseColWidth="10" defaultRowHeight="15" x14ac:dyDescent="0.25"/>
  <cols>
    <col min="2" max="2" width="13.7109375" customWidth="1"/>
    <col min="3" max="3" width="8.140625" customWidth="1"/>
    <col min="4" max="4" width="40" bestFit="1" customWidth="1"/>
    <col min="5" max="5" width="12.7109375" bestFit="1" customWidth="1"/>
    <col min="6" max="6" width="36.140625" bestFit="1" customWidth="1"/>
  </cols>
  <sheetData>
    <row r="1" spans="1:10" s="21" customFormat="1" ht="12.75" x14ac:dyDescent="0.2"/>
    <row r="2" spans="1:10" s="21" customFormat="1" ht="12.75" x14ac:dyDescent="0.2">
      <c r="A2" s="22"/>
    </row>
    <row r="3" spans="1:10" s="21" customFormat="1" ht="12.75" x14ac:dyDescent="0.2"/>
    <row r="4" spans="1:10" s="21" customFormat="1" ht="12.75" x14ac:dyDescent="0.2">
      <c r="B4" s="23"/>
      <c r="C4" s="72" t="s">
        <v>0</v>
      </c>
      <c r="D4" s="72"/>
      <c r="E4" s="72"/>
      <c r="F4" s="72"/>
      <c r="G4" s="72"/>
      <c r="J4" s="21" t="s">
        <v>24</v>
      </c>
    </row>
    <row r="5" spans="1:10" s="21" customFormat="1" ht="12.75" x14ac:dyDescent="0.2">
      <c r="B5" s="23"/>
      <c r="C5" s="72" t="s">
        <v>1</v>
      </c>
      <c r="D5" s="72"/>
      <c r="E5" s="72"/>
      <c r="F5" s="72"/>
      <c r="G5" s="72"/>
      <c r="J5" s="21" t="s">
        <v>25</v>
      </c>
    </row>
    <row r="6" spans="1:10" s="21" customFormat="1" ht="12.75" x14ac:dyDescent="0.2">
      <c r="B6" s="23"/>
      <c r="C6" s="72" t="s">
        <v>2</v>
      </c>
      <c r="D6" s="72"/>
      <c r="E6" s="72"/>
      <c r="F6" s="72"/>
      <c r="G6" s="72"/>
      <c r="J6" s="21" t="s">
        <v>26</v>
      </c>
    </row>
    <row r="7" spans="1:10" s="21" customFormat="1" ht="12.75" x14ac:dyDescent="0.2">
      <c r="B7" s="23"/>
      <c r="C7" s="23"/>
      <c r="D7" s="23"/>
      <c r="E7" s="23"/>
      <c r="F7" s="23"/>
      <c r="J7" s="21" t="s">
        <v>27</v>
      </c>
    </row>
    <row r="8" spans="1:10" s="21" customFormat="1" ht="12.75" x14ac:dyDescent="0.2">
      <c r="B8" s="24" t="s">
        <v>3</v>
      </c>
      <c r="C8" s="24"/>
      <c r="D8" s="25" t="s">
        <v>32</v>
      </c>
      <c r="E8" s="24"/>
      <c r="F8" s="26" t="s">
        <v>92</v>
      </c>
      <c r="G8" s="25"/>
    </row>
    <row r="9" spans="1:10" s="21" customFormat="1" ht="12.75" x14ac:dyDescent="0.2">
      <c r="B9" s="27" t="s">
        <v>4</v>
      </c>
      <c r="C9" s="27"/>
      <c r="D9" s="27" t="s">
        <v>18</v>
      </c>
      <c r="E9" s="27"/>
      <c r="F9" s="26" t="s">
        <v>89</v>
      </c>
      <c r="G9" s="24"/>
    </row>
    <row r="10" spans="1:10" s="21" customFormat="1" ht="12.75" x14ac:dyDescent="0.2">
      <c r="B10" s="27" t="s">
        <v>15</v>
      </c>
      <c r="C10" s="28"/>
      <c r="D10" s="28"/>
      <c r="E10" s="28"/>
      <c r="F10" s="28"/>
    </row>
    <row r="11" spans="1:10" s="21" customFormat="1" ht="25.5" x14ac:dyDescent="0.2">
      <c r="B11" s="6" t="s">
        <v>5</v>
      </c>
      <c r="C11" s="6" t="s">
        <v>6</v>
      </c>
      <c r="D11" s="6" t="s">
        <v>7</v>
      </c>
      <c r="E11" s="7" t="s">
        <v>8</v>
      </c>
      <c r="F11" s="6" t="s">
        <v>9</v>
      </c>
    </row>
    <row r="12" spans="1:10" s="21" customFormat="1" ht="12.95" customHeight="1" x14ac:dyDescent="0.2">
      <c r="B12" s="6"/>
      <c r="C12" s="6" t="s">
        <v>21</v>
      </c>
      <c r="D12" s="6"/>
      <c r="E12" s="7"/>
      <c r="F12" s="6"/>
    </row>
    <row r="13" spans="1:10" s="21" customFormat="1" ht="12.75" x14ac:dyDescent="0.2">
      <c r="B13" s="2">
        <v>29</v>
      </c>
      <c r="C13" s="6"/>
      <c r="D13" s="8" t="s">
        <v>30</v>
      </c>
      <c r="E13" s="3">
        <f>1.4+1.4+4.2+8.4</f>
        <v>15.4</v>
      </c>
      <c r="F13" s="12" t="s">
        <v>31</v>
      </c>
    </row>
    <row r="14" spans="1:10" s="21" customFormat="1" ht="45" x14ac:dyDescent="0.2">
      <c r="B14" s="67">
        <v>30</v>
      </c>
      <c r="C14" s="68"/>
      <c r="D14" s="69" t="s">
        <v>90</v>
      </c>
      <c r="E14" s="70"/>
      <c r="F14" s="71" t="s">
        <v>91</v>
      </c>
    </row>
    <row r="15" spans="1:10" s="21" customFormat="1" ht="12.75" x14ac:dyDescent="0.2">
      <c r="B15" s="6"/>
      <c r="C15" s="6"/>
      <c r="D15" s="14" t="s">
        <v>10</v>
      </c>
      <c r="E15" s="7">
        <f>SUM(E12:E13)</f>
        <v>15.4</v>
      </c>
      <c r="F15" s="16">
        <f>E13+OBSERV.PARTICIPACIONES!F312</f>
        <v>15.4</v>
      </c>
    </row>
    <row r="16" spans="1:10" x14ac:dyDescent="0.25">
      <c r="D16" s="46" t="s">
        <v>23</v>
      </c>
      <c r="E16" s="47">
        <f>E15+OBSERV.PARTICIPACIONES!E312+OBSERV.PARTICIPACIONES!E296+OBSERV.PARTICIPACIONES!E274+OBSERV.PARTICIPACIONES!E257+OBSERV.PARTICIPACIONES!E237+OBSERV.PARTICIPACIONES!E217+OBSERV.PARTICIPACIONES!E189+OBSERV.PARTICIPACIONES!E165+OBSERV.PARTICIPACIONES!E144+OBSERV.PARTICIPACIONES!E127+OBSERV.PARTICIPACIONES!E111+OBSERV.PARTICIPACIONES!E92+OBSERV.PARTICIPACIONES!E73+OBSERV.PARTICIPACIONES!E50+OBSERV.PARTICIPACIONES!E33+OBSERV.PARTICIPACIONES!E14</f>
        <v>480507.95999999996</v>
      </c>
      <c r="F16" s="47"/>
    </row>
    <row r="17" spans="3:6" s="1" customFormat="1" x14ac:dyDescent="0.25"/>
    <row r="18" spans="3:6" s="1" customFormat="1" x14ac:dyDescent="0.25"/>
    <row r="19" spans="3:6" s="21" customFormat="1" ht="12.75" x14ac:dyDescent="0.2">
      <c r="E19" s="30"/>
    </row>
    <row r="20" spans="3:6" s="1" customFormat="1" x14ac:dyDescent="0.25">
      <c r="E20" s="4"/>
    </row>
    <row r="21" spans="3:6" s="1" customFormat="1" x14ac:dyDescent="0.25">
      <c r="E21" s="4"/>
    </row>
    <row r="22" spans="3:6" s="1" customFormat="1" x14ac:dyDescent="0.25">
      <c r="C22" s="1" t="s">
        <v>12</v>
      </c>
      <c r="E22" s="4"/>
      <c r="F22" s="11" t="s">
        <v>17</v>
      </c>
    </row>
    <row r="23" spans="3:6" s="1" customFormat="1" x14ac:dyDescent="0.25">
      <c r="C23" s="10" t="s">
        <v>11</v>
      </c>
      <c r="E23" s="4"/>
      <c r="F23" s="11" t="s">
        <v>13</v>
      </c>
    </row>
    <row r="24" spans="3:6" s="1" customFormat="1" x14ac:dyDescent="0.25">
      <c r="E24" s="4"/>
    </row>
  </sheetData>
  <mergeCells count="3">
    <mergeCell ref="C4:G4"/>
    <mergeCell ref="C5:G5"/>
    <mergeCell ref="C6:G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OBSERV.PARTICIPACIONES</vt:lpstr>
      <vt:lpstr>OBSERV. REGISTRO CIVIL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FISCALIZACION</cp:lastModifiedBy>
  <cp:lastPrinted>2014-09-08T14:18:27Z</cp:lastPrinted>
  <dcterms:created xsi:type="dcterms:W3CDTF">2012-08-25T23:49:25Z</dcterms:created>
  <dcterms:modified xsi:type="dcterms:W3CDTF">2016-12-14T07:00:55Z</dcterms:modified>
</cp:coreProperties>
</file>