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C:\Users\FISCALIZACION\AppData\Local\Microsoft\Windows\Burn\Burn\XXIV-2016-SAN JERONIMO COYULA\SAN JERONIMO COYULA\"/>
    </mc:Choice>
  </mc:AlternateContent>
  <bookViews>
    <workbookView xWindow="240" yWindow="270" windowWidth="15480" windowHeight="8400"/>
  </bookViews>
  <sheets>
    <sheet name=" OBS. PART. 2015" sheetId="1" r:id="rId1"/>
  </sheets>
  <calcPr calcId="171027"/>
</workbook>
</file>

<file path=xl/calcChain.xml><?xml version="1.0" encoding="utf-8"?>
<calcChain xmlns="http://schemas.openxmlformats.org/spreadsheetml/2006/main">
  <c r="E264" i="1" l="1"/>
  <c r="E99" i="1"/>
  <c r="E346" i="1" l="1"/>
  <c r="E347" i="1" s="1"/>
  <c r="E314" i="1"/>
  <c r="E316" i="1" s="1"/>
  <c r="E228" i="1" l="1"/>
  <c r="E229" i="1" s="1"/>
  <c r="E181" i="1" l="1"/>
  <c r="E182" i="1" s="1"/>
  <c r="E147" i="1" l="1"/>
  <c r="E148" i="1" s="1"/>
  <c r="E69" i="1" l="1"/>
  <c r="E70" i="1" s="1"/>
  <c r="E46" i="1" l="1"/>
  <c r="E48" i="1" s="1"/>
  <c r="E13" i="1"/>
  <c r="E14" i="1" s="1"/>
  <c r="E348" i="1" l="1"/>
</calcChain>
</file>

<file path=xl/sharedStrings.xml><?xml version="1.0" encoding="utf-8"?>
<sst xmlns="http://schemas.openxmlformats.org/spreadsheetml/2006/main" count="201" uniqueCount="60">
  <si>
    <t>CONTRALORÍA MUNICIPAL DEL H. AYUNTAMIENTO DE ATLIXCO, PUEBLA</t>
  </si>
  <si>
    <t>ÁREA DE FISCALIZACIÓN</t>
  </si>
  <si>
    <t>CEDULA DE OBSERVACIONES</t>
  </si>
  <si>
    <t xml:space="preserve">SUJETO DE REVISIÓN:  </t>
  </si>
  <si>
    <t xml:space="preserve">PERIODO REVISADO:            </t>
  </si>
  <si>
    <t>FOLIO DE REFERENCIA</t>
  </si>
  <si>
    <t>FECHA</t>
  </si>
  <si>
    <t>OBSERVACIÓN</t>
  </si>
  <si>
    <t>MONTO OBSERVADO</t>
  </si>
  <si>
    <t>RECOMENDACIÓN</t>
  </si>
  <si>
    <t>Monto observado de esta hoja</t>
  </si>
  <si>
    <t>PARTICIPACIONES</t>
  </si>
  <si>
    <t>JUNTA AUXILIAR SAN JERONIMO COYULA</t>
  </si>
  <si>
    <t>MAYO</t>
  </si>
  <si>
    <t>JUNIO</t>
  </si>
  <si>
    <t>AGOSTO</t>
  </si>
  <si>
    <t>NOVIEMBRE</t>
  </si>
  <si>
    <t>DICIEMBRE</t>
  </si>
  <si>
    <t>Monto total observado</t>
  </si>
  <si>
    <t>C.P. HERNAN KUREZYN DIAZ</t>
  </si>
  <si>
    <t xml:space="preserve">              CONTRALORA MUNICIPAL</t>
  </si>
  <si>
    <t>ENERO</t>
  </si>
  <si>
    <t>Se solicita la siguiente documetacion:                                                                                                                                                                                                                                                                                                                                                        1)Oficio de quien solicita  esos trabajos o quien lo necesita y para que.                                                                                                                                                                                                                                                                                  2)Croquis de ubicacion donde se lleva acabo el proyecto o trabajo.                                                                                                                                                                                                                                                                                                          3) Planos ejecutivos de la obra                                                                                                                                                                                                                                                                                                                                                                            4)Oficio de invitacion a dos o mas contratistas                                                                                                                                                                                                                                                                                                                                                 5)Actas de visita de obra, juntas de aclaraciones y presentacion de las propuestas.                                                                                                                                                                                                                                                            6)Cuadro comparativo de las propuestas donde se especifiquen los precios unitarios de cada concepto, a fin de acreditar que se contrato a la mejor opcion.                                                                                                                                  7)Fotografias de antes, durante y termino de los trabajos.                                                                                                                                                                                                                                                                                                                    8)Acta de Entrega recepcion de los trabajos.                                                                                                                                                                                                                                                                                                                                                   9)Garantia de los trabajos consistente en poliza de fianza o cheque cruzado por el 10% del costo total de los trabajos.                                                                                                                                                                                                    10)Oficio de recepcion de los trabajos de quien recibe.</t>
  </si>
  <si>
    <t>Constructora y Estructuras metalicas gastaldi Factura 65, Gabriela Gomez Guevara Factura 63, Gabriela Gomez Guevara Factura 60, Materiales Corpus de Atlixco factura 2883 , Materiales Corpis de Atlixco Factura 2901, Materiales Corpus de Atlixco Factura 2930, Gabriela Gomez Guevara Factura 68, Gabriela Gomez Guevara Factura 62, Conexiones y Tubos Angelopolis, Factura 441</t>
  </si>
  <si>
    <t>FEBRERO</t>
  </si>
  <si>
    <t>Gabriela Gomez Guevara Factura 83, Gabriela Gomez Guevara Factura 84, Constructora y Estructuras Metalicas Gastaldi Factura 75, Gabriela Gomez Guevara Factura 61, Gabriela Gomez Guevara factura 87, Gabriela Gomez Guevara Factura 79, Gabriela Gomez Guevara Factura 78, Gabriela Gomez Guevara Factura 77, Gabriela Gomez Guevara Factura 86, Gabriela Gomez Guevara factura 76, Gabriela Gomez Guevara factura 88, Recibo Simple Cecilio Tapia por Fabricaion de rampa metalica</t>
  </si>
  <si>
    <t>Maximino Suarez Garcia  Factura 1734</t>
  </si>
  <si>
    <t>El R.F.C. esta mal</t>
  </si>
  <si>
    <t>MARZO</t>
  </si>
  <si>
    <t>Gabriela Gomez Guevara Factura 93, Gabriela Gomez Guevara Factura 91, Gabriela Gomez Guevara Factura 102, Gabriela Gomez Guevara factura 101, Gabriela Gomez Guevara factura 99, Gabriela Gomez Guevara factura 100, Materiales Corpus de Atlixco factura 3172, Materiales Corpus de Atlixco factura 3152, Daniel Ortiz Michimani Factura 418</t>
  </si>
  <si>
    <t>ABRIL</t>
  </si>
  <si>
    <t>Distribuidora Ferretera de Atlixco Factura 3330</t>
  </si>
  <si>
    <t>Presentar la factura completa, ya que solo presentaron 1 sola hoja</t>
  </si>
  <si>
    <t>Gabriela Gomez Guevara factura 117, Gabriela Gomez Guevara Factura 116, Materiales Corpus de Atlixco factura 3523, Bodega Cruz Azul del Centro Factura 18245, Jose David Fernandez Gonzalez Factura 83, Jose David Fernandez Gonzalez factura 82, Jose David Fernandez Gonzalez Factura 81, Gabriela Gomez Guevara factura 115, Gabriela Gomez Guvera Factura 113, Gabriela Gomez Guevara Factura 114, Gabriela Gomez Guevara Factura 108, Gabriela Gomez Guevara factura 109</t>
  </si>
  <si>
    <t>Fiesta Producciones Artisticas s de rl Factura 4</t>
  </si>
  <si>
    <t>El R.F.C. del municipio de Atlixco esta mal escrito, no corresponde</t>
  </si>
  <si>
    <t>Nueva Walmart de Mexico Factura IBAAL 28126,Grume Plastic Factura 1771 , Ivan Lopez Arizpe Factura 133, Joel Alvaro Varela Morales Factura 2, Alison Alejandra Castillo Gutierrez Factura 20, David Sanchez Hernandez Factura 51, Fiesta Producciones Artisticas s de RL, Producciones artisticas camargo factura 33</t>
  </si>
  <si>
    <t>Presentar fotografias visibles  de los 2 eventos</t>
  </si>
  <si>
    <t>JULIO</t>
  </si>
  <si>
    <t>Gabriela Gomez Guevara factura 126, Gabriela Gomez Guevara Factura 127, Gabriela Gomez Guevara Factura 128</t>
  </si>
  <si>
    <t>Tiendas Soriana Factura 42080</t>
  </si>
  <si>
    <t>No coincide el monto de la factura con la hoja de verificacion de Sat.</t>
  </si>
  <si>
    <t>Recibo por $700 por concepto de Gastos de Viaticos a Francisco Javier Mora Roldan</t>
  </si>
  <si>
    <t>Falta la Firma de Francisco Javier Mora Roldan</t>
  </si>
  <si>
    <t xml:space="preserve">Raymundo Burgos Martinez Factura 382, Grupo Azulejero de Mayoristas Factura ATB21665, Jose Hector Meza Martinez Factura 182, Jose Hector Meza Martinez Factura 183, Luz Maria Orrego Herrera Factura 786, Blanca Celia Torres E Hijos Factura 2951, </t>
  </si>
  <si>
    <t>Gabriela Gomez Guevara Factura 149, Gabriela Gomez Guevara Factura 146</t>
  </si>
  <si>
    <t>DEL 1 DE ENERO AL 31 DICIEMBRE DE 2015</t>
  </si>
  <si>
    <t>JEFE DE DEPTO. "C" DE FISCALIZACION</t>
  </si>
  <si>
    <t>LIC. HORTENCIA GOMEZ ZEMPOALTECATL</t>
  </si>
  <si>
    <t xml:space="preserve">                                        HOJA: 1 DE 10</t>
  </si>
  <si>
    <t>NO. DE PLIEGO:    006/2016</t>
  </si>
  <si>
    <t xml:space="preserve">                                        HOJA: 2 DE 10</t>
  </si>
  <si>
    <t xml:space="preserve">                                        HOJA: 3 DE 10</t>
  </si>
  <si>
    <t xml:space="preserve">                                        HOJA: 4 DE 10</t>
  </si>
  <si>
    <t xml:space="preserve">                                        HOJA: 5 DE 10</t>
  </si>
  <si>
    <t xml:space="preserve">                                        HOJA: 6 DE 10</t>
  </si>
  <si>
    <t xml:space="preserve">                                        HOJA: 7 DE 10</t>
  </si>
  <si>
    <t xml:space="preserve">                                        HOJA: 8 DE 10</t>
  </si>
  <si>
    <t xml:space="preserve">                                        HOJA: 9 DE 10</t>
  </si>
  <si>
    <t xml:space="preserve">                                        HOJA: 10 DE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</si>
</sst>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6" x14ac:knownFonts="1">
    <font>
      <sz val="11"/>
      <color theme="1"/>
      <name val="Calibri"/>
      <family val="2"/>
      <scheme val="minor"/>
    </font>
    <font>
      <sz val="11"/>
      <color indexed="8"/>
      <name val="Calibri"/>
      <family val="2"/>
    </font>
    <font>
      <sz val="8"/>
      <color indexed="8"/>
      <name val="Arial"/>
      <family val="2"/>
    </font>
    <font>
      <b/>
      <sz val="8"/>
      <color indexed="8"/>
      <name val="Arial"/>
      <family val="2"/>
    </font>
    <font>
      <sz val="8"/>
      <color theme="1"/>
      <name val="Arial"/>
      <family val="2"/>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0" fillId="0" borderId="0" xfId="0"/>
    <xf numFmtId="164" fontId="0" fillId="0" borderId="0" xfId="0" applyNumberFormat="1" applyAlignment="1">
      <alignment horizontal="center"/>
    </xf>
    <xf numFmtId="0" fontId="2" fillId="2"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3" fillId="0" borderId="1" xfId="0" applyFont="1" applyFill="1" applyBorder="1" applyAlignment="1">
      <alignment horizontal="center"/>
    </xf>
    <xf numFmtId="164" fontId="3" fillId="0" borderId="1" xfId="0" applyNumberFormat="1" applyFont="1" applyBorder="1" applyAlignment="1">
      <alignment horizontal="center" wrapText="1"/>
    </xf>
    <xf numFmtId="164" fontId="2" fillId="0" borderId="1" xfId="0" applyNumberFormat="1" applyFont="1" applyBorder="1" applyAlignment="1">
      <alignment horizontal="justify" vertical="center" wrapText="1"/>
    </xf>
    <xf numFmtId="0" fontId="2" fillId="2" borderId="0" xfId="0" applyFont="1" applyFill="1" applyBorder="1" applyAlignment="1">
      <alignment horizontal="center" vertical="center" wrapText="1"/>
    </xf>
    <xf numFmtId="49" fontId="2" fillId="0" borderId="0" xfId="0" applyNumberFormat="1" applyFont="1" applyBorder="1" applyAlignment="1">
      <alignment horizontal="center" vertical="center" wrapText="1"/>
    </xf>
    <xf numFmtId="0" fontId="3" fillId="0" borderId="0" xfId="0" applyFont="1" applyFill="1" applyBorder="1" applyAlignment="1">
      <alignment horizontal="center"/>
    </xf>
    <xf numFmtId="164" fontId="3" fillId="0" borderId="0" xfId="0" applyNumberFormat="1" applyFont="1" applyBorder="1" applyAlignment="1">
      <alignment horizontal="center" wrapText="1"/>
    </xf>
    <xf numFmtId="164" fontId="2" fillId="0" borderId="0" xfId="0" applyNumberFormat="1" applyFont="1" applyBorder="1" applyAlignment="1">
      <alignment horizontal="justify" vertical="center" wrapText="1"/>
    </xf>
    <xf numFmtId="0" fontId="4" fillId="0" borderId="0" xfId="0" applyFont="1" applyAlignment="1"/>
    <xf numFmtId="0" fontId="4" fillId="0" borderId="0" xfId="0" applyFont="1" applyAlignment="1">
      <alignment horizontal="center"/>
    </xf>
    <xf numFmtId="0" fontId="4" fillId="0" borderId="0" xfId="0" applyFont="1"/>
    <xf numFmtId="0" fontId="4" fillId="0" borderId="0" xfId="0" applyFont="1" applyAlignment="1">
      <alignment horizontal="left"/>
    </xf>
    <xf numFmtId="0" fontId="2" fillId="2" borderId="1" xfId="0" applyFont="1" applyFill="1" applyBorder="1" applyAlignment="1">
      <alignment vertical="center" wrapText="1"/>
    </xf>
    <xf numFmtId="0" fontId="4" fillId="2" borderId="1" xfId="0" applyFont="1" applyFill="1" applyBorder="1" applyAlignment="1">
      <alignment wrapText="1"/>
    </xf>
    <xf numFmtId="0" fontId="4" fillId="0" borderId="0" xfId="0" applyFont="1" applyBorder="1"/>
    <xf numFmtId="0" fontId="3" fillId="0" borderId="0" xfId="0" applyFont="1" applyAlignment="1">
      <alignment horizontal="center"/>
    </xf>
    <xf numFmtId="0" fontId="3" fillId="0" borderId="0" xfId="0" applyFont="1" applyAlignment="1">
      <alignment horizontal="left"/>
    </xf>
    <xf numFmtId="0" fontId="3" fillId="0" borderId="0" xfId="0" applyFont="1" applyBorder="1" applyAlignment="1">
      <alignment horizontal="left"/>
    </xf>
    <xf numFmtId="0" fontId="3" fillId="0" borderId="0" xfId="0" applyFont="1" applyAlignment="1">
      <alignment horizontal="right"/>
    </xf>
    <xf numFmtId="0" fontId="3" fillId="0" borderId="0" xfId="0" applyFont="1" applyAlignment="1"/>
    <xf numFmtId="0" fontId="2" fillId="0" borderId="0" xfId="0" applyFont="1"/>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4" fillId="2" borderId="0" xfId="0" applyFont="1" applyFill="1"/>
    <xf numFmtId="164"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5" fillId="2" borderId="0" xfId="0" applyFont="1" applyFill="1"/>
    <xf numFmtId="0" fontId="5" fillId="2" borderId="1" xfId="0" applyFont="1" applyFill="1" applyBorder="1" applyAlignment="1">
      <alignment horizontal="center" vertical="center"/>
    </xf>
    <xf numFmtId="0" fontId="5" fillId="2" borderId="1" xfId="0" applyFont="1" applyFill="1" applyBorder="1"/>
    <xf numFmtId="164" fontId="5" fillId="2" borderId="1" xfId="0" applyNumberFormat="1" applyFont="1" applyFill="1" applyBorder="1" applyAlignment="1">
      <alignment horizontal="center"/>
    </xf>
    <xf numFmtId="0" fontId="2" fillId="2" borderId="1" xfId="0" applyFont="1" applyFill="1" applyBorder="1" applyAlignment="1">
      <alignment horizontal="right" vertical="center" wrapText="1"/>
    </xf>
    <xf numFmtId="0" fontId="3" fillId="0" borderId="1" xfId="0" applyFont="1" applyBorder="1" applyAlignment="1">
      <alignment horizontal="right" vertical="center" wrapText="1"/>
    </xf>
    <xf numFmtId="0" fontId="3" fillId="0" borderId="1" xfId="0" applyFont="1" applyBorder="1" applyAlignment="1">
      <alignment horizontal="justify" vertical="center" wrapText="1"/>
    </xf>
    <xf numFmtId="0" fontId="5" fillId="0" borderId="0" xfId="0" applyFont="1"/>
    <xf numFmtId="164" fontId="5" fillId="0" borderId="0" xfId="0" applyNumberFormat="1" applyFont="1" applyAlignment="1">
      <alignment horizontal="center"/>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0" fontId="4" fillId="2" borderId="0" xfId="0" applyFont="1" applyFill="1" applyBorder="1"/>
    <xf numFmtId="0" fontId="5" fillId="2" borderId="1" xfId="0" applyFont="1" applyFill="1" applyBorder="1" applyAlignment="1">
      <alignment wrapText="1"/>
    </xf>
    <xf numFmtId="4" fontId="2" fillId="2" borderId="1"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4" fontId="2" fillId="0" borderId="0" xfId="0" applyNumberFormat="1" applyFont="1" applyBorder="1" applyAlignment="1">
      <alignment horizontal="center" vertical="center" wrapText="1"/>
    </xf>
    <xf numFmtId="0" fontId="4" fillId="0" borderId="0" xfId="0" applyFont="1" applyBorder="1" applyAlignment="1">
      <alignment horizontal="center"/>
    </xf>
    <xf numFmtId="0" fontId="4" fillId="0" borderId="0" xfId="0" applyFont="1" applyBorder="1" applyAlignment="1">
      <alignment wrapText="1"/>
    </xf>
    <xf numFmtId="164" fontId="4" fillId="0" borderId="0" xfId="0" applyNumberFormat="1" applyFont="1" applyBorder="1" applyAlignment="1">
      <alignment horizontal="center"/>
    </xf>
    <xf numFmtId="0" fontId="2" fillId="2" borderId="0" xfId="0" applyFont="1" applyFill="1" applyBorder="1" applyAlignment="1">
      <alignment vertical="center" wrapText="1"/>
    </xf>
    <xf numFmtId="0" fontId="2" fillId="0" borderId="1" xfId="0" applyFont="1" applyBorder="1" applyAlignment="1">
      <alignment horizontal="justify" vertical="center" wrapText="1"/>
    </xf>
    <xf numFmtId="164" fontId="4" fillId="0" borderId="0" xfId="0" applyNumberFormat="1" applyFont="1" applyAlignment="1">
      <alignment horizontal="center"/>
    </xf>
    <xf numFmtId="0" fontId="3" fillId="0" borderId="0" xfId="0" applyFont="1" applyBorder="1" applyAlignment="1">
      <alignment horizontal="right" vertical="center" wrapText="1"/>
    </xf>
    <xf numFmtId="164" fontId="3" fillId="0" borderId="0" xfId="0" applyNumberFormat="1" applyFont="1" applyBorder="1" applyAlignment="1">
      <alignment horizontal="center" vertical="center" wrapText="1"/>
    </xf>
    <xf numFmtId="0" fontId="3" fillId="0" borderId="0" xfId="0" applyFont="1" applyBorder="1" applyAlignment="1">
      <alignment horizontal="justify" vertical="center" wrapText="1"/>
    </xf>
    <xf numFmtId="0" fontId="2" fillId="0" borderId="0" xfId="0" applyFont="1" applyBorder="1" applyAlignment="1">
      <alignment horizontal="right" vertical="center" wrapText="1"/>
    </xf>
    <xf numFmtId="164" fontId="2" fillId="0" borderId="0" xfId="0" applyNumberFormat="1" applyFont="1" applyBorder="1" applyAlignment="1">
      <alignment horizontal="center" vertical="center" wrapText="1"/>
    </xf>
    <xf numFmtId="0" fontId="5" fillId="2" borderId="1" xfId="0" applyFont="1" applyFill="1" applyBorder="1" applyAlignment="1">
      <alignment horizontal="center"/>
    </xf>
    <xf numFmtId="0" fontId="2" fillId="0" borderId="0" xfId="0" applyFont="1" applyBorder="1" applyAlignment="1">
      <alignment horizontal="justify" vertical="center" wrapText="1"/>
    </xf>
    <xf numFmtId="0" fontId="2" fillId="0" borderId="0" xfId="0" applyFont="1" applyBorder="1" applyAlignment="1">
      <alignment vertical="center" wrapText="1"/>
    </xf>
    <xf numFmtId="0" fontId="4" fillId="2" borderId="1" xfId="0" applyFont="1" applyFill="1" applyBorder="1" applyAlignment="1">
      <alignment horizontal="center" vertical="center"/>
    </xf>
    <xf numFmtId="0" fontId="4" fillId="2" borderId="1" xfId="0" applyFont="1" applyFill="1" applyBorder="1"/>
    <xf numFmtId="0" fontId="5" fillId="0" borderId="0" xfId="0" applyFont="1" applyBorder="1"/>
    <xf numFmtId="0" fontId="5" fillId="0" borderId="0" xfId="0" applyFont="1" applyAlignment="1"/>
    <xf numFmtId="0" fontId="5" fillId="0" borderId="0" xfId="0" applyFont="1" applyAlignment="1">
      <alignment horizontal="center"/>
    </xf>
    <xf numFmtId="0" fontId="5" fillId="2" borderId="1" xfId="0" applyFont="1" applyFill="1" applyBorder="1" applyAlignment="1">
      <alignment vertical="center"/>
    </xf>
    <xf numFmtId="0" fontId="3" fillId="0" borderId="0" xfId="0" applyFont="1" applyAlignment="1">
      <alignment horizontal="center"/>
    </xf>
  </cellXfs>
  <cellStyles count="2">
    <cellStyle name="Moneda 2"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491067</xdr:colOff>
      <xdr:row>4</xdr:row>
      <xdr:rowOff>95250</xdr:rowOff>
    </xdr:to>
    <xdr:pic>
      <xdr:nvPicPr>
        <xdr:cNvPr id="5"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0"/>
          <a:ext cx="2066925" cy="666750"/>
        </a:xfrm>
        <a:prstGeom prst="rect">
          <a:avLst/>
        </a:prstGeom>
        <a:noFill/>
        <a:ln w="9525">
          <a:noFill/>
          <a:miter lim="800000"/>
          <a:headEnd/>
          <a:tailEnd/>
        </a:ln>
      </xdr:spPr>
    </xdr:pic>
    <xdr:clientData/>
  </xdr:twoCellAnchor>
  <xdr:twoCellAnchor editAs="oneCell">
    <xdr:from>
      <xdr:col>0</xdr:col>
      <xdr:colOff>0</xdr:colOff>
      <xdr:row>134</xdr:row>
      <xdr:rowOff>0</xdr:rowOff>
    </xdr:from>
    <xdr:to>
      <xdr:col>2</xdr:col>
      <xdr:colOff>491067</xdr:colOff>
      <xdr:row>138</xdr:row>
      <xdr:rowOff>95249</xdr:rowOff>
    </xdr:to>
    <xdr:pic>
      <xdr:nvPicPr>
        <xdr:cNvPr id="8"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0"/>
          <a:ext cx="2237317" cy="687917"/>
        </a:xfrm>
        <a:prstGeom prst="rect">
          <a:avLst/>
        </a:prstGeom>
        <a:noFill/>
        <a:ln w="9525">
          <a:noFill/>
          <a:miter lim="800000"/>
          <a:headEnd/>
          <a:tailEnd/>
        </a:ln>
      </xdr:spPr>
    </xdr:pic>
    <xdr:clientData/>
  </xdr:twoCellAnchor>
  <xdr:twoCellAnchor editAs="oneCell">
    <xdr:from>
      <xdr:col>0</xdr:col>
      <xdr:colOff>0</xdr:colOff>
      <xdr:row>134</xdr:row>
      <xdr:rowOff>0</xdr:rowOff>
    </xdr:from>
    <xdr:to>
      <xdr:col>2</xdr:col>
      <xdr:colOff>491067</xdr:colOff>
      <xdr:row>138</xdr:row>
      <xdr:rowOff>95250</xdr:rowOff>
    </xdr:to>
    <xdr:pic>
      <xdr:nvPicPr>
        <xdr:cNvPr id="4"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0"/>
          <a:ext cx="2237317" cy="687917"/>
        </a:xfrm>
        <a:prstGeom prst="rect">
          <a:avLst/>
        </a:prstGeom>
        <a:noFill/>
        <a:ln w="9525">
          <a:noFill/>
          <a:miter lim="800000"/>
          <a:headEnd/>
          <a:tailEnd/>
        </a:ln>
      </xdr:spPr>
    </xdr:pic>
    <xdr:clientData/>
  </xdr:twoCellAnchor>
  <xdr:twoCellAnchor editAs="oneCell">
    <xdr:from>
      <xdr:col>0</xdr:col>
      <xdr:colOff>0</xdr:colOff>
      <xdr:row>56</xdr:row>
      <xdr:rowOff>0</xdr:rowOff>
    </xdr:from>
    <xdr:to>
      <xdr:col>2</xdr:col>
      <xdr:colOff>491067</xdr:colOff>
      <xdr:row>60</xdr:row>
      <xdr:rowOff>95250</xdr:rowOff>
    </xdr:to>
    <xdr:pic>
      <xdr:nvPicPr>
        <xdr:cNvPr id="9"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0"/>
          <a:ext cx="2237317" cy="687917"/>
        </a:xfrm>
        <a:prstGeom prst="rect">
          <a:avLst/>
        </a:prstGeom>
        <a:noFill/>
        <a:ln w="9525">
          <a:noFill/>
          <a:miter lim="800000"/>
          <a:headEnd/>
          <a:tailEnd/>
        </a:ln>
      </xdr:spPr>
    </xdr:pic>
    <xdr:clientData/>
  </xdr:twoCellAnchor>
  <xdr:twoCellAnchor editAs="oneCell">
    <xdr:from>
      <xdr:col>0</xdr:col>
      <xdr:colOff>0</xdr:colOff>
      <xdr:row>85</xdr:row>
      <xdr:rowOff>0</xdr:rowOff>
    </xdr:from>
    <xdr:to>
      <xdr:col>2</xdr:col>
      <xdr:colOff>491067</xdr:colOff>
      <xdr:row>89</xdr:row>
      <xdr:rowOff>95250</xdr:rowOff>
    </xdr:to>
    <xdr:pic>
      <xdr:nvPicPr>
        <xdr:cNvPr id="10"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6921500"/>
          <a:ext cx="2237317" cy="687917"/>
        </a:xfrm>
        <a:prstGeom prst="rect">
          <a:avLst/>
        </a:prstGeom>
        <a:noFill/>
        <a:ln w="9525">
          <a:noFill/>
          <a:miter lim="800000"/>
          <a:headEnd/>
          <a:tailEnd/>
        </a:ln>
      </xdr:spPr>
    </xdr:pic>
    <xdr:clientData/>
  </xdr:twoCellAnchor>
  <xdr:twoCellAnchor editAs="oneCell">
    <xdr:from>
      <xdr:col>0</xdr:col>
      <xdr:colOff>0</xdr:colOff>
      <xdr:row>215</xdr:row>
      <xdr:rowOff>0</xdr:rowOff>
    </xdr:from>
    <xdr:to>
      <xdr:col>2</xdr:col>
      <xdr:colOff>491067</xdr:colOff>
      <xdr:row>219</xdr:row>
      <xdr:rowOff>95249</xdr:rowOff>
    </xdr:to>
    <xdr:pic>
      <xdr:nvPicPr>
        <xdr:cNvPr id="11"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20309417"/>
          <a:ext cx="2237317" cy="687916"/>
        </a:xfrm>
        <a:prstGeom prst="rect">
          <a:avLst/>
        </a:prstGeom>
        <a:noFill/>
        <a:ln w="9525">
          <a:noFill/>
          <a:miter lim="800000"/>
          <a:headEnd/>
          <a:tailEnd/>
        </a:ln>
      </xdr:spPr>
    </xdr:pic>
    <xdr:clientData/>
  </xdr:twoCellAnchor>
  <xdr:twoCellAnchor editAs="oneCell">
    <xdr:from>
      <xdr:col>0</xdr:col>
      <xdr:colOff>0</xdr:colOff>
      <xdr:row>215</xdr:row>
      <xdr:rowOff>0</xdr:rowOff>
    </xdr:from>
    <xdr:to>
      <xdr:col>2</xdr:col>
      <xdr:colOff>491067</xdr:colOff>
      <xdr:row>219</xdr:row>
      <xdr:rowOff>95250</xdr:rowOff>
    </xdr:to>
    <xdr:pic>
      <xdr:nvPicPr>
        <xdr:cNvPr id="12" name="11 Imagen" descr="logo"/>
        <xdr:cNvPicPr>
          <a:picLocks noChangeAspect="1" noChangeArrowheads="1"/>
        </xdr:cNvPicPr>
      </xdr:nvPicPr>
      <xdr:blipFill>
        <a:blip xmlns:r="http://schemas.openxmlformats.org/officeDocument/2006/relationships" r:embed="rId1"/>
        <a:srcRect/>
        <a:stretch>
          <a:fillRect/>
        </a:stretch>
      </xdr:blipFill>
      <xdr:spPr bwMode="auto">
        <a:xfrm>
          <a:off x="0" y="20309417"/>
          <a:ext cx="2237317" cy="687917"/>
        </a:xfrm>
        <a:prstGeom prst="rect">
          <a:avLst/>
        </a:prstGeom>
        <a:noFill/>
        <a:ln w="9525">
          <a:noFill/>
          <a:miter lim="800000"/>
          <a:headEnd/>
          <a:tailEnd/>
        </a:ln>
      </xdr:spPr>
    </xdr:pic>
    <xdr:clientData/>
  </xdr:twoCellAnchor>
  <xdr:twoCellAnchor editAs="oneCell">
    <xdr:from>
      <xdr:col>0</xdr:col>
      <xdr:colOff>0</xdr:colOff>
      <xdr:row>300</xdr:row>
      <xdr:rowOff>0</xdr:rowOff>
    </xdr:from>
    <xdr:to>
      <xdr:col>2</xdr:col>
      <xdr:colOff>491067</xdr:colOff>
      <xdr:row>304</xdr:row>
      <xdr:rowOff>95250</xdr:rowOff>
    </xdr:to>
    <xdr:pic>
      <xdr:nvPicPr>
        <xdr:cNvPr id="13"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26955750"/>
          <a:ext cx="2237317" cy="687916"/>
        </a:xfrm>
        <a:prstGeom prst="rect">
          <a:avLst/>
        </a:prstGeom>
        <a:noFill/>
        <a:ln w="9525">
          <a:noFill/>
          <a:miter lim="800000"/>
          <a:headEnd/>
          <a:tailEnd/>
        </a:ln>
      </xdr:spPr>
    </xdr:pic>
    <xdr:clientData/>
  </xdr:twoCellAnchor>
  <xdr:twoCellAnchor editAs="oneCell">
    <xdr:from>
      <xdr:col>0</xdr:col>
      <xdr:colOff>0</xdr:colOff>
      <xdr:row>300</xdr:row>
      <xdr:rowOff>0</xdr:rowOff>
    </xdr:from>
    <xdr:to>
      <xdr:col>2</xdr:col>
      <xdr:colOff>491067</xdr:colOff>
      <xdr:row>304</xdr:row>
      <xdr:rowOff>95251</xdr:rowOff>
    </xdr:to>
    <xdr:pic>
      <xdr:nvPicPr>
        <xdr:cNvPr id="14" name="13 Imagen" descr="logo"/>
        <xdr:cNvPicPr>
          <a:picLocks noChangeAspect="1" noChangeArrowheads="1"/>
        </xdr:cNvPicPr>
      </xdr:nvPicPr>
      <xdr:blipFill>
        <a:blip xmlns:r="http://schemas.openxmlformats.org/officeDocument/2006/relationships" r:embed="rId1"/>
        <a:srcRect/>
        <a:stretch>
          <a:fillRect/>
        </a:stretch>
      </xdr:blipFill>
      <xdr:spPr bwMode="auto">
        <a:xfrm>
          <a:off x="0" y="26955750"/>
          <a:ext cx="2237317" cy="687917"/>
        </a:xfrm>
        <a:prstGeom prst="rect">
          <a:avLst/>
        </a:prstGeom>
        <a:noFill/>
        <a:ln w="9525">
          <a:noFill/>
          <a:miter lim="800000"/>
          <a:headEnd/>
          <a:tailEnd/>
        </a:ln>
      </xdr:spPr>
    </xdr:pic>
    <xdr:clientData/>
  </xdr:twoCellAnchor>
  <xdr:twoCellAnchor editAs="oneCell">
    <xdr:from>
      <xdr:col>0</xdr:col>
      <xdr:colOff>0</xdr:colOff>
      <xdr:row>167</xdr:row>
      <xdr:rowOff>0</xdr:rowOff>
    </xdr:from>
    <xdr:to>
      <xdr:col>2</xdr:col>
      <xdr:colOff>491067</xdr:colOff>
      <xdr:row>171</xdr:row>
      <xdr:rowOff>95249</xdr:rowOff>
    </xdr:to>
    <xdr:pic>
      <xdr:nvPicPr>
        <xdr:cNvPr id="17"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20309417"/>
          <a:ext cx="2237317" cy="687916"/>
        </a:xfrm>
        <a:prstGeom prst="rect">
          <a:avLst/>
        </a:prstGeom>
        <a:noFill/>
        <a:ln w="9525">
          <a:noFill/>
          <a:miter lim="800000"/>
          <a:headEnd/>
          <a:tailEnd/>
        </a:ln>
      </xdr:spPr>
    </xdr:pic>
    <xdr:clientData/>
  </xdr:twoCellAnchor>
  <xdr:twoCellAnchor editAs="oneCell">
    <xdr:from>
      <xdr:col>0</xdr:col>
      <xdr:colOff>0</xdr:colOff>
      <xdr:row>167</xdr:row>
      <xdr:rowOff>0</xdr:rowOff>
    </xdr:from>
    <xdr:to>
      <xdr:col>2</xdr:col>
      <xdr:colOff>491067</xdr:colOff>
      <xdr:row>171</xdr:row>
      <xdr:rowOff>95250</xdr:rowOff>
    </xdr:to>
    <xdr:pic>
      <xdr:nvPicPr>
        <xdr:cNvPr id="18" name="17 Imagen" descr="logo"/>
        <xdr:cNvPicPr>
          <a:picLocks noChangeAspect="1" noChangeArrowheads="1"/>
        </xdr:cNvPicPr>
      </xdr:nvPicPr>
      <xdr:blipFill>
        <a:blip xmlns:r="http://schemas.openxmlformats.org/officeDocument/2006/relationships" r:embed="rId1"/>
        <a:srcRect/>
        <a:stretch>
          <a:fillRect/>
        </a:stretch>
      </xdr:blipFill>
      <xdr:spPr bwMode="auto">
        <a:xfrm>
          <a:off x="0" y="20309417"/>
          <a:ext cx="2237317" cy="687917"/>
        </a:xfrm>
        <a:prstGeom prst="rect">
          <a:avLst/>
        </a:prstGeom>
        <a:noFill/>
        <a:ln w="9525">
          <a:noFill/>
          <a:miter lim="800000"/>
          <a:headEnd/>
          <a:tailEnd/>
        </a:ln>
      </xdr:spPr>
    </xdr:pic>
    <xdr:clientData/>
  </xdr:twoCellAnchor>
  <xdr:twoCellAnchor editAs="oneCell">
    <xdr:from>
      <xdr:col>0</xdr:col>
      <xdr:colOff>0</xdr:colOff>
      <xdr:row>332</xdr:row>
      <xdr:rowOff>0</xdr:rowOff>
    </xdr:from>
    <xdr:to>
      <xdr:col>2</xdr:col>
      <xdr:colOff>491067</xdr:colOff>
      <xdr:row>336</xdr:row>
      <xdr:rowOff>95249</xdr:rowOff>
    </xdr:to>
    <xdr:pic>
      <xdr:nvPicPr>
        <xdr:cNvPr id="21"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41073917"/>
          <a:ext cx="2237317" cy="687916"/>
        </a:xfrm>
        <a:prstGeom prst="rect">
          <a:avLst/>
        </a:prstGeom>
        <a:noFill/>
        <a:ln w="9525">
          <a:noFill/>
          <a:miter lim="800000"/>
          <a:headEnd/>
          <a:tailEnd/>
        </a:ln>
      </xdr:spPr>
    </xdr:pic>
    <xdr:clientData/>
  </xdr:twoCellAnchor>
  <xdr:twoCellAnchor editAs="oneCell">
    <xdr:from>
      <xdr:col>0</xdr:col>
      <xdr:colOff>0</xdr:colOff>
      <xdr:row>332</xdr:row>
      <xdr:rowOff>0</xdr:rowOff>
    </xdr:from>
    <xdr:to>
      <xdr:col>2</xdr:col>
      <xdr:colOff>491067</xdr:colOff>
      <xdr:row>336</xdr:row>
      <xdr:rowOff>95250</xdr:rowOff>
    </xdr:to>
    <xdr:pic>
      <xdr:nvPicPr>
        <xdr:cNvPr id="22" name="21 Imagen" descr="logo"/>
        <xdr:cNvPicPr>
          <a:picLocks noChangeAspect="1" noChangeArrowheads="1"/>
        </xdr:cNvPicPr>
      </xdr:nvPicPr>
      <xdr:blipFill>
        <a:blip xmlns:r="http://schemas.openxmlformats.org/officeDocument/2006/relationships" r:embed="rId1"/>
        <a:srcRect/>
        <a:stretch>
          <a:fillRect/>
        </a:stretch>
      </xdr:blipFill>
      <xdr:spPr bwMode="auto">
        <a:xfrm>
          <a:off x="0" y="41073917"/>
          <a:ext cx="2237317" cy="687917"/>
        </a:xfrm>
        <a:prstGeom prst="rect">
          <a:avLst/>
        </a:prstGeom>
        <a:noFill/>
        <a:ln w="9525">
          <a:noFill/>
          <a:miter lim="800000"/>
          <a:headEnd/>
          <a:tailEnd/>
        </a:ln>
      </xdr:spPr>
    </xdr:pic>
    <xdr:clientData/>
  </xdr:twoCellAnchor>
  <xdr:oneCellAnchor>
    <xdr:from>
      <xdr:col>0</xdr:col>
      <xdr:colOff>0</xdr:colOff>
      <xdr:row>33</xdr:row>
      <xdr:rowOff>0</xdr:rowOff>
    </xdr:from>
    <xdr:ext cx="2237317" cy="687917"/>
    <xdr:pic>
      <xdr:nvPicPr>
        <xdr:cNvPr id="24"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0"/>
          <a:ext cx="2237317" cy="687917"/>
        </a:xfrm>
        <a:prstGeom prst="rect">
          <a:avLst/>
        </a:prstGeom>
        <a:noFill/>
        <a:ln w="9525">
          <a:noFill/>
          <a:miter lim="800000"/>
          <a:headEnd/>
          <a:tailEnd/>
        </a:ln>
      </xdr:spPr>
    </xdr:pic>
    <xdr:clientData/>
  </xdr:oneCellAnchor>
  <xdr:oneCellAnchor>
    <xdr:from>
      <xdr:col>0</xdr:col>
      <xdr:colOff>0</xdr:colOff>
      <xdr:row>250</xdr:row>
      <xdr:rowOff>0</xdr:rowOff>
    </xdr:from>
    <xdr:ext cx="2237317" cy="687916"/>
    <xdr:pic>
      <xdr:nvPicPr>
        <xdr:cNvPr id="25" name="3 Imagen" descr="logo"/>
        <xdr:cNvPicPr>
          <a:picLocks noChangeAspect="1" noChangeArrowheads="1"/>
        </xdr:cNvPicPr>
      </xdr:nvPicPr>
      <xdr:blipFill>
        <a:blip xmlns:r="http://schemas.openxmlformats.org/officeDocument/2006/relationships" r:embed="rId1"/>
        <a:srcRect/>
        <a:stretch>
          <a:fillRect/>
        </a:stretch>
      </xdr:blipFill>
      <xdr:spPr bwMode="auto">
        <a:xfrm>
          <a:off x="0" y="40989250"/>
          <a:ext cx="2237317" cy="687916"/>
        </a:xfrm>
        <a:prstGeom prst="rect">
          <a:avLst/>
        </a:prstGeom>
        <a:noFill/>
        <a:ln w="9525">
          <a:noFill/>
          <a:miter lim="800000"/>
          <a:headEnd/>
          <a:tailEnd/>
        </a:ln>
      </xdr:spPr>
    </xdr:pic>
    <xdr:clientData/>
  </xdr:oneCellAnchor>
  <xdr:oneCellAnchor>
    <xdr:from>
      <xdr:col>0</xdr:col>
      <xdr:colOff>0</xdr:colOff>
      <xdr:row>250</xdr:row>
      <xdr:rowOff>0</xdr:rowOff>
    </xdr:from>
    <xdr:ext cx="2237317" cy="687917"/>
    <xdr:pic>
      <xdr:nvPicPr>
        <xdr:cNvPr id="26" name="25 Imagen" descr="logo"/>
        <xdr:cNvPicPr>
          <a:picLocks noChangeAspect="1" noChangeArrowheads="1"/>
        </xdr:cNvPicPr>
      </xdr:nvPicPr>
      <xdr:blipFill>
        <a:blip xmlns:r="http://schemas.openxmlformats.org/officeDocument/2006/relationships" r:embed="rId1"/>
        <a:srcRect/>
        <a:stretch>
          <a:fillRect/>
        </a:stretch>
      </xdr:blipFill>
      <xdr:spPr bwMode="auto">
        <a:xfrm>
          <a:off x="0" y="40989250"/>
          <a:ext cx="2237317" cy="687917"/>
        </a:xfrm>
        <a:prstGeom prst="rect">
          <a:avLst/>
        </a:prstGeom>
        <a:noFill/>
        <a:ln w="9525">
          <a:noFill/>
          <a:miter lim="800000"/>
          <a:headEnd/>
          <a:tailEnd/>
        </a:ln>
      </xdr:spPr>
    </xdr:pic>
    <xdr:clientData/>
  </xdr:oneCellAnchor>
  <xdr:twoCellAnchor>
    <xdr:from>
      <xdr:col>1</xdr:col>
      <xdr:colOff>38100</xdr:colOff>
      <xdr:row>354</xdr:row>
      <xdr:rowOff>0</xdr:rowOff>
    </xdr:from>
    <xdr:to>
      <xdr:col>3</xdr:col>
      <xdr:colOff>542925</xdr:colOff>
      <xdr:row>354</xdr:row>
      <xdr:rowOff>9525</xdr:rowOff>
    </xdr:to>
    <xdr:cxnSp macro="">
      <xdr:nvCxnSpPr>
        <xdr:cNvPr id="59" name="58 Conector recto"/>
        <xdr:cNvCxnSpPr/>
      </xdr:nvCxnSpPr>
      <xdr:spPr>
        <a:xfrm>
          <a:off x="800100" y="111023400"/>
          <a:ext cx="18954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2114550</xdr:colOff>
      <xdr:row>354</xdr:row>
      <xdr:rowOff>28575</xdr:rowOff>
    </xdr:from>
    <xdr:to>
      <xdr:col>5</xdr:col>
      <xdr:colOff>571500</xdr:colOff>
      <xdr:row>354</xdr:row>
      <xdr:rowOff>38101</xdr:rowOff>
    </xdr:to>
    <xdr:cxnSp macro="">
      <xdr:nvCxnSpPr>
        <xdr:cNvPr id="60" name="59 Conector recto"/>
        <xdr:cNvCxnSpPr/>
      </xdr:nvCxnSpPr>
      <xdr:spPr>
        <a:xfrm flipV="1">
          <a:off x="4267200" y="111051975"/>
          <a:ext cx="1457325"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7"/>
  <sheetViews>
    <sheetView tabSelected="1" topLeftCell="A241" zoomScale="90" zoomScaleNormal="90" workbookViewId="0">
      <selection activeCell="F246" sqref="F246"/>
    </sheetView>
  </sheetViews>
  <sheetFormatPr baseColWidth="10" defaultRowHeight="15" x14ac:dyDescent="0.25"/>
  <cols>
    <col min="1" max="1" width="11.42578125" style="1"/>
    <col min="2" max="2" width="14.7109375" customWidth="1"/>
    <col min="3" max="3" width="12.7109375" bestFit="1" customWidth="1"/>
    <col min="4" max="4" width="48.42578125" bestFit="1" customWidth="1"/>
    <col min="5" max="5" width="12.7109375" style="2" bestFit="1" customWidth="1"/>
    <col min="6" max="6" width="53.85546875" bestFit="1" customWidth="1"/>
  </cols>
  <sheetData>
    <row r="1" spans="1:7" s="15" customFormat="1" ht="11.25" x14ac:dyDescent="0.2"/>
    <row r="2" spans="1:7" s="15" customFormat="1" ht="11.25" x14ac:dyDescent="0.2">
      <c r="A2" s="19"/>
    </row>
    <row r="3" spans="1:7" s="15" customFormat="1" ht="11.25" x14ac:dyDescent="0.2"/>
    <row r="4" spans="1:7" s="15" customFormat="1" ht="11.25" x14ac:dyDescent="0.2">
      <c r="B4" s="20"/>
      <c r="C4" s="71" t="s">
        <v>0</v>
      </c>
      <c r="D4" s="71"/>
      <c r="E4" s="71"/>
      <c r="F4" s="71"/>
      <c r="G4" s="71"/>
    </row>
    <row r="5" spans="1:7" s="15" customFormat="1" ht="11.25" x14ac:dyDescent="0.2">
      <c r="B5" s="20"/>
      <c r="C5" s="71" t="s">
        <v>1</v>
      </c>
      <c r="D5" s="71"/>
      <c r="E5" s="71"/>
      <c r="F5" s="71"/>
      <c r="G5" s="71"/>
    </row>
    <row r="6" spans="1:7" s="15" customFormat="1" ht="11.25" x14ac:dyDescent="0.2">
      <c r="B6" s="20"/>
      <c r="C6" s="71" t="s">
        <v>2</v>
      </c>
      <c r="D6" s="71"/>
      <c r="E6" s="71"/>
      <c r="F6" s="71"/>
      <c r="G6" s="71"/>
    </row>
    <row r="7" spans="1:7" s="15" customFormat="1" ht="11.25" x14ac:dyDescent="0.2">
      <c r="B7" s="20"/>
      <c r="C7" s="20"/>
      <c r="D7" s="20"/>
      <c r="E7" s="20"/>
      <c r="F7" s="20"/>
    </row>
    <row r="8" spans="1:7" s="15" customFormat="1" ht="11.25" x14ac:dyDescent="0.2">
      <c r="B8" s="21" t="s">
        <v>3</v>
      </c>
      <c r="C8" s="21"/>
      <c r="D8" s="22" t="s">
        <v>12</v>
      </c>
      <c r="E8" s="21"/>
      <c r="F8" s="23" t="s">
        <v>50</v>
      </c>
      <c r="G8" s="22"/>
    </row>
    <row r="9" spans="1:7" s="15" customFormat="1" ht="11.25" x14ac:dyDescent="0.2">
      <c r="B9" s="24" t="s">
        <v>4</v>
      </c>
      <c r="C9" s="24"/>
      <c r="D9" s="24" t="s">
        <v>46</v>
      </c>
      <c r="E9" s="24"/>
      <c r="F9" s="23" t="s">
        <v>49</v>
      </c>
      <c r="G9" s="21"/>
    </row>
    <row r="10" spans="1:7" s="15" customFormat="1" ht="11.25" x14ac:dyDescent="0.2">
      <c r="B10" s="24" t="s">
        <v>11</v>
      </c>
      <c r="C10" s="25"/>
      <c r="D10" s="25"/>
      <c r="E10" s="25"/>
      <c r="F10" s="25"/>
    </row>
    <row r="11" spans="1:7" s="15" customFormat="1" ht="22.5" x14ac:dyDescent="0.2">
      <c r="B11" s="26" t="s">
        <v>5</v>
      </c>
      <c r="C11" s="26" t="s">
        <v>6</v>
      </c>
      <c r="D11" s="26" t="s">
        <v>7</v>
      </c>
      <c r="E11" s="27" t="s">
        <v>8</v>
      </c>
      <c r="F11" s="26" t="s">
        <v>9</v>
      </c>
    </row>
    <row r="12" spans="1:7" s="15" customFormat="1" ht="11.25" x14ac:dyDescent="0.2">
      <c r="B12" s="26"/>
      <c r="C12" s="26" t="s">
        <v>21</v>
      </c>
      <c r="D12" s="26"/>
      <c r="E12" s="27"/>
      <c r="F12" s="26"/>
    </row>
    <row r="13" spans="1:7" s="28" customFormat="1" ht="199.5" customHeight="1" x14ac:dyDescent="0.2">
      <c r="B13" s="3">
        <v>1</v>
      </c>
      <c r="C13" s="3"/>
      <c r="D13" s="3" t="s">
        <v>23</v>
      </c>
      <c r="E13" s="29">
        <f>22400+4060+17400+9600+19200+13300+16399.99+3248+614</f>
        <v>106221.99</v>
      </c>
      <c r="F13" s="17" t="s">
        <v>22</v>
      </c>
    </row>
    <row r="14" spans="1:7" s="15" customFormat="1" ht="11.25" x14ac:dyDescent="0.2">
      <c r="B14" s="26"/>
      <c r="C14" s="26"/>
      <c r="D14" s="37" t="s">
        <v>10</v>
      </c>
      <c r="E14" s="27">
        <f>SUM(E13:E13)</f>
        <v>106221.99</v>
      </c>
      <c r="F14" s="38"/>
    </row>
    <row r="15" spans="1:7" s="39" customFormat="1" ht="11.25" x14ac:dyDescent="0.2">
      <c r="E15" s="40"/>
    </row>
    <row r="16" spans="1:7" s="39" customFormat="1" ht="11.25" x14ac:dyDescent="0.2">
      <c r="E16" s="40"/>
    </row>
    <row r="17" spans="5:5" s="39" customFormat="1" ht="11.25" x14ac:dyDescent="0.2">
      <c r="E17" s="40"/>
    </row>
    <row r="18" spans="5:5" s="39" customFormat="1" ht="11.25" x14ac:dyDescent="0.2">
      <c r="E18" s="40"/>
    </row>
    <row r="19" spans="5:5" s="39" customFormat="1" ht="11.25" x14ac:dyDescent="0.2">
      <c r="E19" s="40"/>
    </row>
    <row r="20" spans="5:5" s="39" customFormat="1" ht="11.25" x14ac:dyDescent="0.2">
      <c r="E20" s="40"/>
    </row>
    <row r="21" spans="5:5" s="39" customFormat="1" ht="11.25" x14ac:dyDescent="0.2">
      <c r="E21" s="40"/>
    </row>
    <row r="22" spans="5:5" s="39" customFormat="1" ht="11.25" x14ac:dyDescent="0.2">
      <c r="E22" s="40"/>
    </row>
    <row r="23" spans="5:5" s="39" customFormat="1" ht="11.25" x14ac:dyDescent="0.2">
      <c r="E23" s="40"/>
    </row>
    <row r="24" spans="5:5" s="39" customFormat="1" ht="11.25" x14ac:dyDescent="0.2">
      <c r="E24" s="40"/>
    </row>
    <row r="25" spans="5:5" s="39" customFormat="1" ht="11.25" x14ac:dyDescent="0.2">
      <c r="E25" s="40"/>
    </row>
    <row r="26" spans="5:5" s="39" customFormat="1" ht="11.25" x14ac:dyDescent="0.2">
      <c r="E26" s="40"/>
    </row>
    <row r="27" spans="5:5" s="39" customFormat="1" ht="11.25" x14ac:dyDescent="0.2">
      <c r="E27" s="40"/>
    </row>
    <row r="28" spans="5:5" s="39" customFormat="1" ht="11.25" x14ac:dyDescent="0.2">
      <c r="E28" s="40"/>
    </row>
    <row r="29" spans="5:5" s="39" customFormat="1" ht="11.25" x14ac:dyDescent="0.2">
      <c r="E29" s="40"/>
    </row>
    <row r="30" spans="5:5" s="39" customFormat="1" ht="11.25" x14ac:dyDescent="0.2">
      <c r="E30" s="40"/>
    </row>
    <row r="31" spans="5:5" s="39" customFormat="1" ht="11.25" x14ac:dyDescent="0.2">
      <c r="E31" s="40"/>
    </row>
    <row r="32" spans="5:5" s="39" customFormat="1" ht="11.25" x14ac:dyDescent="0.2">
      <c r="E32" s="40"/>
    </row>
    <row r="33" spans="1:7" s="39" customFormat="1" ht="11.25" x14ac:dyDescent="0.2">
      <c r="E33" s="40"/>
    </row>
    <row r="34" spans="1:7" s="15" customFormat="1" ht="11.25" x14ac:dyDescent="0.2"/>
    <row r="35" spans="1:7" s="15" customFormat="1" ht="11.25" x14ac:dyDescent="0.2">
      <c r="A35" s="19"/>
    </row>
    <row r="36" spans="1:7" s="15" customFormat="1" ht="11.25" x14ac:dyDescent="0.2"/>
    <row r="37" spans="1:7" s="15" customFormat="1" ht="11.25" x14ac:dyDescent="0.2">
      <c r="B37" s="20"/>
      <c r="C37" s="71" t="s">
        <v>0</v>
      </c>
      <c r="D37" s="71"/>
      <c r="E37" s="71"/>
      <c r="F37" s="71"/>
      <c r="G37" s="71"/>
    </row>
    <row r="38" spans="1:7" s="15" customFormat="1" ht="11.25" x14ac:dyDescent="0.2">
      <c r="B38" s="20"/>
      <c r="C38" s="71" t="s">
        <v>1</v>
      </c>
      <c r="D38" s="71"/>
      <c r="E38" s="71"/>
      <c r="F38" s="71"/>
      <c r="G38" s="71"/>
    </row>
    <row r="39" spans="1:7" s="15" customFormat="1" ht="11.25" x14ac:dyDescent="0.2">
      <c r="B39" s="20"/>
      <c r="C39" s="71" t="s">
        <v>2</v>
      </c>
      <c r="D39" s="71"/>
      <c r="E39" s="71"/>
      <c r="F39" s="71"/>
      <c r="G39" s="71"/>
    </row>
    <row r="40" spans="1:7" s="15" customFormat="1" ht="11.25" x14ac:dyDescent="0.2">
      <c r="B40" s="20"/>
      <c r="C40" s="20"/>
      <c r="D40" s="20"/>
      <c r="E40" s="20"/>
      <c r="F40" s="20"/>
    </row>
    <row r="41" spans="1:7" s="15" customFormat="1" ht="11.25" x14ac:dyDescent="0.2">
      <c r="B41" s="21" t="s">
        <v>3</v>
      </c>
      <c r="C41" s="21"/>
      <c r="D41" s="22" t="s">
        <v>12</v>
      </c>
      <c r="E41" s="21"/>
      <c r="F41" s="23" t="s">
        <v>50</v>
      </c>
      <c r="G41" s="22"/>
    </row>
    <row r="42" spans="1:7" s="15" customFormat="1" ht="11.25" x14ac:dyDescent="0.2">
      <c r="B42" s="24" t="s">
        <v>4</v>
      </c>
      <c r="C42" s="24"/>
      <c r="D42" s="24" t="s">
        <v>46</v>
      </c>
      <c r="E42" s="24"/>
      <c r="F42" s="23" t="s">
        <v>51</v>
      </c>
      <c r="G42" s="21"/>
    </row>
    <row r="43" spans="1:7" s="15" customFormat="1" ht="11.25" x14ac:dyDescent="0.2">
      <c r="B43" s="24" t="s">
        <v>11</v>
      </c>
      <c r="C43" s="25"/>
      <c r="D43" s="25"/>
      <c r="E43" s="25"/>
      <c r="F43" s="25"/>
    </row>
    <row r="44" spans="1:7" s="15" customFormat="1" ht="22.5" x14ac:dyDescent="0.2">
      <c r="B44" s="26" t="s">
        <v>5</v>
      </c>
      <c r="C44" s="26" t="s">
        <v>6</v>
      </c>
      <c r="D44" s="26" t="s">
        <v>7</v>
      </c>
      <c r="E44" s="27" t="s">
        <v>8</v>
      </c>
      <c r="F44" s="26" t="s">
        <v>9</v>
      </c>
    </row>
    <row r="45" spans="1:7" s="15" customFormat="1" ht="11.25" x14ac:dyDescent="0.2">
      <c r="B45" s="41"/>
      <c r="C45" s="26" t="s">
        <v>24</v>
      </c>
      <c r="D45" s="41"/>
      <c r="E45" s="42"/>
      <c r="F45" s="17"/>
    </row>
    <row r="46" spans="1:7" s="32" customFormat="1" ht="197.25" customHeight="1" x14ac:dyDescent="0.2">
      <c r="B46" s="33">
        <v>2</v>
      </c>
      <c r="C46" s="34"/>
      <c r="D46" s="43" t="s">
        <v>25</v>
      </c>
      <c r="E46" s="44">
        <f>8120+3248+22400+6960+15660+870+7628.16+1500+1320.03+3000+3132+1700</f>
        <v>75538.19</v>
      </c>
      <c r="F46" s="17" t="s">
        <v>22</v>
      </c>
    </row>
    <row r="47" spans="1:7" s="45" customFormat="1" ht="34.5" customHeight="1" x14ac:dyDescent="0.2">
      <c r="B47" s="3">
        <v>3</v>
      </c>
      <c r="C47" s="30"/>
      <c r="D47" s="34" t="s">
        <v>26</v>
      </c>
      <c r="E47" s="35">
        <v>1399.99</v>
      </c>
      <c r="F47" s="46" t="s">
        <v>27</v>
      </c>
    </row>
    <row r="48" spans="1:7" s="15" customFormat="1" ht="11.25" x14ac:dyDescent="0.2">
      <c r="B48" s="26"/>
      <c r="C48" s="26"/>
      <c r="D48" s="37" t="s">
        <v>10</v>
      </c>
      <c r="E48" s="27">
        <f>SUM(E45:E47)</f>
        <v>76938.180000000008</v>
      </c>
      <c r="F48" s="38"/>
    </row>
    <row r="49" spans="1:7" s="39" customFormat="1" ht="11.25" x14ac:dyDescent="0.2">
      <c r="E49" s="40"/>
    </row>
    <row r="50" spans="1:7" s="19" customFormat="1" ht="25.5" customHeight="1" x14ac:dyDescent="0.2">
      <c r="B50" s="48"/>
      <c r="C50" s="49"/>
      <c r="D50" s="48"/>
      <c r="E50" s="50"/>
      <c r="F50" s="50"/>
    </row>
    <row r="51" spans="1:7" s="19" customFormat="1" ht="25.5" customHeight="1" x14ac:dyDescent="0.2">
      <c r="B51" s="48"/>
      <c r="C51" s="49"/>
      <c r="D51" s="48"/>
      <c r="E51" s="50"/>
      <c r="F51" s="50"/>
    </row>
    <row r="52" spans="1:7" s="19" customFormat="1" ht="25.5" customHeight="1" x14ac:dyDescent="0.2">
      <c r="B52" s="48"/>
      <c r="C52" s="49"/>
      <c r="D52" s="48"/>
      <c r="E52" s="50"/>
      <c r="F52" s="50"/>
    </row>
    <row r="53" spans="1:7" s="19" customFormat="1" ht="25.5" customHeight="1" x14ac:dyDescent="0.2">
      <c r="B53" s="48"/>
      <c r="C53" s="49"/>
      <c r="D53" s="48"/>
      <c r="E53" s="50"/>
      <c r="F53" s="50"/>
    </row>
    <row r="54" spans="1:7" s="19" customFormat="1" ht="25.5" customHeight="1" x14ac:dyDescent="0.2">
      <c r="B54" s="48"/>
      <c r="C54" s="49"/>
      <c r="D54" s="48"/>
      <c r="E54" s="50"/>
      <c r="F54" s="50"/>
    </row>
    <row r="55" spans="1:7" s="19" customFormat="1" ht="25.5" customHeight="1" x14ac:dyDescent="0.2">
      <c r="B55" s="48"/>
      <c r="C55" s="49"/>
      <c r="D55" s="48"/>
      <c r="E55" s="50"/>
      <c r="F55" s="50"/>
    </row>
    <row r="56" spans="1:7" s="19" customFormat="1" ht="25.5" customHeight="1" x14ac:dyDescent="0.2">
      <c r="B56" s="48"/>
      <c r="C56" s="49"/>
      <c r="D56" s="48"/>
      <c r="E56" s="50"/>
      <c r="F56" s="50"/>
    </row>
    <row r="57" spans="1:7" s="15" customFormat="1" ht="11.25" x14ac:dyDescent="0.2"/>
    <row r="58" spans="1:7" s="15" customFormat="1" ht="11.25" x14ac:dyDescent="0.2">
      <c r="A58" s="19"/>
    </row>
    <row r="59" spans="1:7" s="15" customFormat="1" ht="11.25" x14ac:dyDescent="0.2"/>
    <row r="60" spans="1:7" s="15" customFormat="1" ht="11.25" x14ac:dyDescent="0.2">
      <c r="B60" s="20"/>
      <c r="C60" s="71" t="s">
        <v>0</v>
      </c>
      <c r="D60" s="71"/>
      <c r="E60" s="71"/>
      <c r="F60" s="71"/>
      <c r="G60" s="71"/>
    </row>
    <row r="61" spans="1:7" s="15" customFormat="1" ht="11.25" x14ac:dyDescent="0.2">
      <c r="B61" s="20"/>
      <c r="C61" s="71" t="s">
        <v>1</v>
      </c>
      <c r="D61" s="71"/>
      <c r="E61" s="71"/>
      <c r="F61" s="71"/>
      <c r="G61" s="71"/>
    </row>
    <row r="62" spans="1:7" s="15" customFormat="1" ht="11.25" x14ac:dyDescent="0.2">
      <c r="B62" s="20"/>
      <c r="C62" s="71" t="s">
        <v>2</v>
      </c>
      <c r="D62" s="71"/>
      <c r="E62" s="71"/>
      <c r="F62" s="71"/>
      <c r="G62" s="71"/>
    </row>
    <row r="63" spans="1:7" s="15" customFormat="1" ht="11.25" x14ac:dyDescent="0.2">
      <c r="B63" s="20"/>
      <c r="C63" s="20"/>
      <c r="D63" s="20"/>
      <c r="E63" s="20"/>
      <c r="F63" s="20"/>
    </row>
    <row r="64" spans="1:7" s="15" customFormat="1" ht="11.25" x14ac:dyDescent="0.2">
      <c r="B64" s="21" t="s">
        <v>3</v>
      </c>
      <c r="C64" s="21"/>
      <c r="D64" s="22" t="s">
        <v>12</v>
      </c>
      <c r="E64" s="21"/>
      <c r="F64" s="23" t="s">
        <v>50</v>
      </c>
      <c r="G64" s="22"/>
    </row>
    <row r="65" spans="2:7" s="15" customFormat="1" ht="11.25" x14ac:dyDescent="0.2">
      <c r="B65" s="24" t="s">
        <v>4</v>
      </c>
      <c r="C65" s="24"/>
      <c r="D65" s="24" t="s">
        <v>46</v>
      </c>
      <c r="E65" s="24"/>
      <c r="F65" s="23" t="s">
        <v>52</v>
      </c>
      <c r="G65" s="21"/>
    </row>
    <row r="66" spans="2:7" s="15" customFormat="1" ht="11.25" x14ac:dyDescent="0.2">
      <c r="B66" s="24" t="s">
        <v>11</v>
      </c>
      <c r="C66" s="25"/>
      <c r="D66" s="25"/>
      <c r="E66" s="25"/>
      <c r="F66" s="25"/>
    </row>
    <row r="67" spans="2:7" s="15" customFormat="1" ht="22.5" x14ac:dyDescent="0.2">
      <c r="B67" s="26" t="s">
        <v>5</v>
      </c>
      <c r="C67" s="26" t="s">
        <v>6</v>
      </c>
      <c r="D67" s="26" t="s">
        <v>7</v>
      </c>
      <c r="E67" s="27" t="s">
        <v>8</v>
      </c>
      <c r="F67" s="26" t="s">
        <v>9</v>
      </c>
    </row>
    <row r="68" spans="2:7" s="28" customFormat="1" ht="11.25" x14ac:dyDescent="0.2">
      <c r="B68" s="3"/>
      <c r="C68" s="3" t="s">
        <v>28</v>
      </c>
      <c r="D68" s="3"/>
      <c r="E68" s="29"/>
      <c r="F68" s="17"/>
    </row>
    <row r="69" spans="2:7" s="28" customFormat="1" ht="228" customHeight="1" x14ac:dyDescent="0.2">
      <c r="B69" s="3">
        <v>4</v>
      </c>
      <c r="C69" s="30"/>
      <c r="D69" s="31" t="s">
        <v>29</v>
      </c>
      <c r="E69" s="29">
        <f>8120+18270+1740+1740+22776+2204+13720+4020+6820.03</f>
        <v>79410.03</v>
      </c>
      <c r="F69" s="17" t="s">
        <v>22</v>
      </c>
    </row>
    <row r="70" spans="2:7" s="15" customFormat="1" ht="11.25" x14ac:dyDescent="0.2">
      <c r="B70" s="26"/>
      <c r="C70" s="26"/>
      <c r="D70" s="37" t="s">
        <v>10</v>
      </c>
      <c r="E70" s="27">
        <f>SUM(E68:E69)</f>
        <v>79410.03</v>
      </c>
      <c r="F70" s="38"/>
    </row>
    <row r="71" spans="2:7" s="19" customFormat="1" ht="11.25" x14ac:dyDescent="0.2">
      <c r="B71" s="51"/>
      <c r="D71" s="52"/>
      <c r="E71" s="53"/>
      <c r="F71" s="54"/>
    </row>
    <row r="72" spans="2:7" s="19" customFormat="1" ht="11.25" x14ac:dyDescent="0.2">
      <c r="B72" s="51"/>
      <c r="D72" s="52"/>
      <c r="E72" s="53"/>
      <c r="F72" s="54"/>
    </row>
    <row r="73" spans="2:7" s="19" customFormat="1" ht="11.25" x14ac:dyDescent="0.2">
      <c r="B73" s="51"/>
      <c r="D73" s="52"/>
      <c r="E73" s="53"/>
      <c r="F73" s="54"/>
    </row>
    <row r="74" spans="2:7" s="19" customFormat="1" ht="11.25" x14ac:dyDescent="0.2">
      <c r="B74" s="51"/>
      <c r="D74" s="52"/>
      <c r="E74" s="53"/>
      <c r="F74" s="54"/>
    </row>
    <row r="75" spans="2:7" s="19" customFormat="1" ht="11.25" x14ac:dyDescent="0.2">
      <c r="B75" s="51"/>
      <c r="D75" s="52"/>
      <c r="E75" s="53"/>
      <c r="F75" s="54"/>
    </row>
    <row r="76" spans="2:7" s="19" customFormat="1" ht="11.25" x14ac:dyDescent="0.2">
      <c r="B76" s="51"/>
      <c r="D76" s="52"/>
      <c r="E76" s="53"/>
      <c r="F76" s="54"/>
    </row>
    <row r="77" spans="2:7" s="19" customFormat="1" ht="11.25" x14ac:dyDescent="0.2">
      <c r="B77" s="51"/>
      <c r="D77" s="52"/>
      <c r="E77" s="53"/>
      <c r="F77" s="54"/>
    </row>
    <row r="78" spans="2:7" s="19" customFormat="1" ht="11.25" x14ac:dyDescent="0.2">
      <c r="B78" s="51"/>
      <c r="D78" s="52"/>
      <c r="E78" s="53"/>
      <c r="F78" s="54"/>
    </row>
    <row r="79" spans="2:7" s="19" customFormat="1" ht="11.25" x14ac:dyDescent="0.2">
      <c r="B79" s="51"/>
      <c r="D79" s="52"/>
      <c r="E79" s="53"/>
      <c r="F79" s="54"/>
    </row>
    <row r="80" spans="2:7" s="19" customFormat="1" ht="11.25" x14ac:dyDescent="0.2">
      <c r="B80" s="51"/>
      <c r="D80" s="52"/>
      <c r="E80" s="53"/>
      <c r="F80" s="54"/>
    </row>
    <row r="81" spans="1:7" s="19" customFormat="1" ht="11.25" x14ac:dyDescent="0.2">
      <c r="B81" s="51"/>
      <c r="D81" s="52"/>
      <c r="E81" s="53"/>
      <c r="F81" s="54"/>
    </row>
    <row r="82" spans="1:7" s="19" customFormat="1" ht="11.25" x14ac:dyDescent="0.2">
      <c r="B82" s="51"/>
      <c r="D82" s="52"/>
      <c r="E82" s="53"/>
      <c r="F82" s="54"/>
    </row>
    <row r="83" spans="1:7" s="19" customFormat="1" ht="11.25" x14ac:dyDescent="0.2">
      <c r="B83" s="51"/>
      <c r="D83" s="52"/>
      <c r="E83" s="53"/>
      <c r="F83" s="54"/>
    </row>
    <row r="84" spans="1:7" s="19" customFormat="1" ht="11.25" x14ac:dyDescent="0.2">
      <c r="B84" s="51"/>
      <c r="D84" s="52"/>
      <c r="E84" s="53"/>
      <c r="F84" s="54"/>
    </row>
    <row r="85" spans="1:7" s="19" customFormat="1" ht="11.25" x14ac:dyDescent="0.2">
      <c r="B85" s="51"/>
      <c r="D85" s="52"/>
      <c r="E85" s="53"/>
      <c r="F85" s="54"/>
    </row>
    <row r="86" spans="1:7" s="15" customFormat="1" ht="11.25" x14ac:dyDescent="0.2"/>
    <row r="87" spans="1:7" s="15" customFormat="1" ht="11.25" x14ac:dyDescent="0.2">
      <c r="A87" s="19"/>
    </row>
    <row r="88" spans="1:7" s="15" customFormat="1" ht="11.25" x14ac:dyDescent="0.2"/>
    <row r="89" spans="1:7" s="15" customFormat="1" ht="11.25" x14ac:dyDescent="0.2">
      <c r="B89" s="20"/>
      <c r="C89" s="71" t="s">
        <v>0</v>
      </c>
      <c r="D89" s="71"/>
      <c r="E89" s="71"/>
      <c r="F89" s="71"/>
      <c r="G89" s="71"/>
    </row>
    <row r="90" spans="1:7" s="15" customFormat="1" ht="11.25" x14ac:dyDescent="0.2">
      <c r="B90" s="20"/>
      <c r="C90" s="71" t="s">
        <v>1</v>
      </c>
      <c r="D90" s="71"/>
      <c r="E90" s="71"/>
      <c r="F90" s="71"/>
      <c r="G90" s="71"/>
    </row>
    <row r="91" spans="1:7" s="15" customFormat="1" ht="11.25" x14ac:dyDescent="0.2">
      <c r="B91" s="20"/>
      <c r="C91" s="71" t="s">
        <v>2</v>
      </c>
      <c r="D91" s="71"/>
      <c r="E91" s="71"/>
      <c r="F91" s="71"/>
      <c r="G91" s="71"/>
    </row>
    <row r="92" spans="1:7" s="15" customFormat="1" ht="11.25" x14ac:dyDescent="0.2">
      <c r="B92" s="20"/>
      <c r="C92" s="20"/>
      <c r="D92" s="20"/>
      <c r="E92" s="20"/>
      <c r="F92" s="20"/>
    </row>
    <row r="93" spans="1:7" s="15" customFormat="1" ht="11.25" x14ac:dyDescent="0.2">
      <c r="B93" s="21" t="s">
        <v>3</v>
      </c>
      <c r="C93" s="21"/>
      <c r="D93" s="22" t="s">
        <v>12</v>
      </c>
      <c r="E93" s="21"/>
      <c r="F93" s="23" t="s">
        <v>50</v>
      </c>
      <c r="G93" s="22"/>
    </row>
    <row r="94" spans="1:7" s="15" customFormat="1" ht="11.25" x14ac:dyDescent="0.2">
      <c r="B94" s="24" t="s">
        <v>4</v>
      </c>
      <c r="C94" s="24"/>
      <c r="D94" s="24" t="s">
        <v>46</v>
      </c>
      <c r="E94" s="24"/>
      <c r="F94" s="23" t="s">
        <v>53</v>
      </c>
      <c r="G94" s="21"/>
    </row>
    <row r="95" spans="1:7" s="15" customFormat="1" ht="11.25" x14ac:dyDescent="0.2">
      <c r="B95" s="24" t="s">
        <v>11</v>
      </c>
      <c r="C95" s="25"/>
      <c r="D95" s="25"/>
      <c r="E95" s="25"/>
      <c r="F95" s="25"/>
    </row>
    <row r="96" spans="1:7" s="15" customFormat="1" ht="22.5" x14ac:dyDescent="0.2">
      <c r="B96" s="26" t="s">
        <v>5</v>
      </c>
      <c r="C96" s="26" t="s">
        <v>6</v>
      </c>
      <c r="D96" s="26" t="s">
        <v>7</v>
      </c>
      <c r="E96" s="27" t="s">
        <v>8</v>
      </c>
      <c r="F96" s="26" t="s">
        <v>9</v>
      </c>
    </row>
    <row r="97" spans="2:6" s="15" customFormat="1" ht="11.25" x14ac:dyDescent="0.2">
      <c r="B97" s="41"/>
      <c r="C97" s="26" t="s">
        <v>30</v>
      </c>
      <c r="D97" s="55"/>
      <c r="E97" s="42"/>
      <c r="F97" s="3"/>
    </row>
    <row r="98" spans="2:6" s="15" customFormat="1" ht="11.25" x14ac:dyDescent="0.2">
      <c r="B98" s="41">
        <v>5</v>
      </c>
      <c r="C98" s="26"/>
      <c r="D98" s="55" t="s">
        <v>31</v>
      </c>
      <c r="E98" s="42">
        <v>4086.98</v>
      </c>
      <c r="F98" s="3" t="s">
        <v>32</v>
      </c>
    </row>
    <row r="99" spans="2:6" s="15" customFormat="1" ht="11.25" x14ac:dyDescent="0.2">
      <c r="B99" s="26"/>
      <c r="C99" s="26"/>
      <c r="D99" s="37" t="s">
        <v>10</v>
      </c>
      <c r="E99" s="27">
        <f>SUM(E97:E98)</f>
        <v>4086.98</v>
      </c>
      <c r="F99" s="38"/>
    </row>
    <row r="100" spans="2:6" s="15" customFormat="1" ht="11.25" x14ac:dyDescent="0.2">
      <c r="E100" s="56"/>
    </row>
    <row r="101" spans="2:6" s="15" customFormat="1" ht="11.25" x14ac:dyDescent="0.2">
      <c r="E101" s="56"/>
    </row>
    <row r="102" spans="2:6" s="15" customFormat="1" ht="11.25" x14ac:dyDescent="0.2">
      <c r="E102" s="56"/>
    </row>
    <row r="103" spans="2:6" s="15" customFormat="1" ht="11.25" x14ac:dyDescent="0.2">
      <c r="E103" s="56"/>
    </row>
    <row r="104" spans="2:6" s="15" customFormat="1" ht="11.25" x14ac:dyDescent="0.2">
      <c r="E104" s="56"/>
    </row>
    <row r="105" spans="2:6" s="15" customFormat="1" ht="11.25" x14ac:dyDescent="0.2">
      <c r="E105" s="56"/>
    </row>
    <row r="106" spans="2:6" s="15" customFormat="1" ht="11.25" x14ac:dyDescent="0.2">
      <c r="E106" s="56"/>
    </row>
    <row r="107" spans="2:6" s="15" customFormat="1" ht="11.25" x14ac:dyDescent="0.2">
      <c r="E107" s="56"/>
    </row>
    <row r="108" spans="2:6" s="15" customFormat="1" ht="11.25" x14ac:dyDescent="0.2">
      <c r="E108" s="56"/>
    </row>
    <row r="109" spans="2:6" s="15" customFormat="1" ht="11.25" x14ac:dyDescent="0.2">
      <c r="E109" s="56"/>
    </row>
    <row r="110" spans="2:6" s="15" customFormat="1" ht="11.25" x14ac:dyDescent="0.2">
      <c r="B110" s="49"/>
      <c r="C110" s="49"/>
      <c r="D110" s="57"/>
      <c r="E110" s="58"/>
      <c r="F110" s="59"/>
    </row>
    <row r="111" spans="2:6" s="15" customFormat="1" ht="11.25" x14ac:dyDescent="0.2">
      <c r="B111" s="49"/>
      <c r="C111" s="49"/>
      <c r="D111" s="57"/>
      <c r="E111" s="58"/>
      <c r="F111" s="59"/>
    </row>
    <row r="112" spans="2:6" s="15" customFormat="1" ht="11.25" x14ac:dyDescent="0.2">
      <c r="B112" s="49"/>
      <c r="C112" s="49"/>
      <c r="D112" s="57"/>
      <c r="E112" s="58"/>
      <c r="F112" s="59"/>
    </row>
    <row r="113" spans="2:6" s="15" customFormat="1" ht="11.25" x14ac:dyDescent="0.2">
      <c r="B113" s="49"/>
      <c r="C113" s="49"/>
      <c r="D113" s="57"/>
      <c r="E113" s="58"/>
      <c r="F113" s="59"/>
    </row>
    <row r="114" spans="2:6" s="15" customFormat="1" ht="11.25" x14ac:dyDescent="0.2">
      <c r="B114" s="49"/>
      <c r="C114" s="49"/>
      <c r="D114" s="57"/>
      <c r="E114" s="58"/>
      <c r="F114" s="59"/>
    </row>
    <row r="115" spans="2:6" s="15" customFormat="1" ht="11.25" x14ac:dyDescent="0.2">
      <c r="B115" s="49"/>
      <c r="C115" s="49"/>
      <c r="D115" s="57"/>
      <c r="E115" s="58"/>
      <c r="F115" s="59"/>
    </row>
    <row r="116" spans="2:6" s="15" customFormat="1" ht="11.25" x14ac:dyDescent="0.2">
      <c r="B116" s="49"/>
      <c r="C116" s="49"/>
      <c r="D116" s="57"/>
      <c r="E116" s="58"/>
      <c r="F116" s="59"/>
    </row>
    <row r="117" spans="2:6" s="15" customFormat="1" ht="11.25" x14ac:dyDescent="0.2">
      <c r="B117" s="49"/>
      <c r="C117" s="49"/>
      <c r="D117" s="57"/>
      <c r="E117" s="58"/>
      <c r="F117" s="59"/>
    </row>
    <row r="118" spans="2:6" s="15" customFormat="1" ht="11.25" x14ac:dyDescent="0.2">
      <c r="B118" s="49"/>
      <c r="C118" s="49"/>
      <c r="D118" s="57"/>
      <c r="E118" s="58"/>
      <c r="F118" s="59"/>
    </row>
    <row r="119" spans="2:6" s="15" customFormat="1" ht="11.25" x14ac:dyDescent="0.2">
      <c r="B119" s="49"/>
      <c r="C119" s="49"/>
      <c r="D119" s="57"/>
      <c r="E119" s="58"/>
      <c r="F119" s="59"/>
    </row>
    <row r="120" spans="2:6" s="15" customFormat="1" ht="11.25" x14ac:dyDescent="0.2">
      <c r="B120" s="49"/>
      <c r="C120" s="49"/>
      <c r="D120" s="57"/>
      <c r="E120" s="58"/>
      <c r="F120" s="59"/>
    </row>
    <row r="121" spans="2:6" s="15" customFormat="1" ht="11.25" x14ac:dyDescent="0.2">
      <c r="B121" s="49"/>
      <c r="C121" s="49"/>
      <c r="D121" s="57"/>
      <c r="E121" s="58"/>
      <c r="F121" s="59"/>
    </row>
    <row r="122" spans="2:6" s="15" customFormat="1" ht="11.25" x14ac:dyDescent="0.2">
      <c r="B122" s="49"/>
      <c r="C122" s="49"/>
      <c r="D122" s="57"/>
      <c r="E122" s="58"/>
      <c r="F122" s="59"/>
    </row>
    <row r="123" spans="2:6" s="15" customFormat="1" ht="11.25" x14ac:dyDescent="0.2">
      <c r="B123" s="49"/>
      <c r="C123" s="49"/>
      <c r="D123" s="57"/>
      <c r="E123" s="58"/>
      <c r="F123" s="59"/>
    </row>
    <row r="124" spans="2:6" s="15" customFormat="1" ht="11.25" x14ac:dyDescent="0.2">
      <c r="B124" s="49"/>
      <c r="C124" s="49"/>
      <c r="D124" s="57"/>
      <c r="E124" s="58"/>
      <c r="F124" s="59"/>
    </row>
    <row r="125" spans="2:6" s="15" customFormat="1" ht="11.25" x14ac:dyDescent="0.2">
      <c r="B125" s="49"/>
      <c r="C125" s="49"/>
      <c r="D125" s="57"/>
      <c r="E125" s="58"/>
      <c r="F125" s="59"/>
    </row>
    <row r="126" spans="2:6" s="15" customFormat="1" ht="11.25" x14ac:dyDescent="0.2">
      <c r="B126" s="49"/>
      <c r="C126" s="49"/>
      <c r="D126" s="57"/>
      <c r="E126" s="58"/>
      <c r="F126" s="59"/>
    </row>
    <row r="127" spans="2:6" s="15" customFormat="1" ht="11.25" x14ac:dyDescent="0.2">
      <c r="B127" s="49"/>
      <c r="C127" s="49"/>
      <c r="D127" s="57"/>
      <c r="E127" s="58"/>
      <c r="F127" s="59"/>
    </row>
    <row r="128" spans="2:6" s="15" customFormat="1" ht="11.25" x14ac:dyDescent="0.2">
      <c r="B128" s="49"/>
      <c r="C128" s="49"/>
      <c r="D128" s="57"/>
      <c r="E128" s="58"/>
      <c r="F128" s="59"/>
    </row>
    <row r="129" spans="1:7" s="15" customFormat="1" ht="11.25" x14ac:dyDescent="0.2">
      <c r="B129" s="49"/>
      <c r="C129" s="49"/>
      <c r="D129" s="57"/>
      <c r="E129" s="58"/>
      <c r="F129" s="59"/>
    </row>
    <row r="130" spans="1:7" s="15" customFormat="1" ht="11.25" x14ac:dyDescent="0.2">
      <c r="B130" s="49"/>
      <c r="C130" s="49"/>
      <c r="D130" s="57"/>
      <c r="E130" s="58"/>
      <c r="F130" s="59"/>
    </row>
    <row r="131" spans="1:7" s="15" customFormat="1" ht="11.25" x14ac:dyDescent="0.2">
      <c r="B131" s="49"/>
      <c r="C131" s="49"/>
      <c r="D131" s="57"/>
      <c r="E131" s="58"/>
      <c r="F131" s="59"/>
    </row>
    <row r="132" spans="1:7" s="15" customFormat="1" ht="11.25" x14ac:dyDescent="0.2">
      <c r="B132" s="49"/>
      <c r="C132" s="49"/>
      <c r="D132" s="57"/>
      <c r="E132" s="58"/>
      <c r="F132" s="59"/>
    </row>
    <row r="133" spans="1:7" s="15" customFormat="1" ht="11.25" x14ac:dyDescent="0.2">
      <c r="B133" s="49"/>
      <c r="C133" s="49"/>
      <c r="D133" s="57"/>
      <c r="E133" s="58"/>
      <c r="F133" s="59"/>
    </row>
    <row r="134" spans="1:7" s="15" customFormat="1" ht="11.25" x14ac:dyDescent="0.2">
      <c r="B134" s="49"/>
      <c r="C134" s="49"/>
      <c r="D134" s="57"/>
      <c r="E134" s="58"/>
      <c r="F134" s="59"/>
    </row>
    <row r="135" spans="1:7" s="15" customFormat="1" ht="11.25" x14ac:dyDescent="0.2"/>
    <row r="136" spans="1:7" s="15" customFormat="1" ht="11.25" x14ac:dyDescent="0.2">
      <c r="A136" s="19"/>
    </row>
    <row r="137" spans="1:7" s="15" customFormat="1" ht="11.25" x14ac:dyDescent="0.2"/>
    <row r="138" spans="1:7" s="15" customFormat="1" ht="11.25" x14ac:dyDescent="0.2">
      <c r="B138" s="20"/>
      <c r="C138" s="71" t="s">
        <v>0</v>
      </c>
      <c r="D138" s="71"/>
      <c r="E138" s="71"/>
      <c r="F138" s="71"/>
      <c r="G138" s="71"/>
    </row>
    <row r="139" spans="1:7" s="15" customFormat="1" ht="11.25" x14ac:dyDescent="0.2">
      <c r="B139" s="20"/>
      <c r="C139" s="71" t="s">
        <v>1</v>
      </c>
      <c r="D139" s="71"/>
      <c r="E139" s="71"/>
      <c r="F139" s="71"/>
      <c r="G139" s="71"/>
    </row>
    <row r="140" spans="1:7" s="15" customFormat="1" ht="11.25" x14ac:dyDescent="0.2">
      <c r="B140" s="20"/>
      <c r="C140" s="71" t="s">
        <v>2</v>
      </c>
      <c r="D140" s="71"/>
      <c r="E140" s="71"/>
      <c r="F140" s="71"/>
      <c r="G140" s="71"/>
    </row>
    <row r="141" spans="1:7" s="15" customFormat="1" ht="11.25" x14ac:dyDescent="0.2">
      <c r="B141" s="20"/>
      <c r="C141" s="20"/>
      <c r="D141" s="20"/>
      <c r="E141" s="20"/>
      <c r="F141" s="20"/>
    </row>
    <row r="142" spans="1:7" s="15" customFormat="1" ht="11.25" x14ac:dyDescent="0.2">
      <c r="B142" s="21" t="s">
        <v>3</v>
      </c>
      <c r="C142" s="21"/>
      <c r="D142" s="22" t="s">
        <v>12</v>
      </c>
      <c r="E142" s="21"/>
      <c r="F142" s="23" t="s">
        <v>50</v>
      </c>
      <c r="G142" s="22"/>
    </row>
    <row r="143" spans="1:7" s="15" customFormat="1" ht="11.25" x14ac:dyDescent="0.2">
      <c r="B143" s="24" t="s">
        <v>4</v>
      </c>
      <c r="C143" s="24"/>
      <c r="D143" s="24" t="s">
        <v>46</v>
      </c>
      <c r="E143" s="24"/>
      <c r="F143" s="23" t="s">
        <v>54</v>
      </c>
      <c r="G143" s="21"/>
    </row>
    <row r="144" spans="1:7" s="15" customFormat="1" ht="11.25" x14ac:dyDescent="0.2">
      <c r="B144" s="24" t="s">
        <v>11</v>
      </c>
      <c r="C144" s="25"/>
      <c r="D144" s="25"/>
      <c r="E144" s="25"/>
      <c r="F144" s="25"/>
    </row>
    <row r="145" spans="2:6" s="15" customFormat="1" ht="22.5" x14ac:dyDescent="0.2">
      <c r="B145" s="26" t="s">
        <v>5</v>
      </c>
      <c r="C145" s="26" t="s">
        <v>6</v>
      </c>
      <c r="D145" s="26" t="s">
        <v>7</v>
      </c>
      <c r="E145" s="27" t="s">
        <v>8</v>
      </c>
      <c r="F145" s="26" t="s">
        <v>9</v>
      </c>
    </row>
    <row r="146" spans="2:6" s="28" customFormat="1" ht="11.25" x14ac:dyDescent="0.2">
      <c r="B146" s="3"/>
      <c r="C146" s="30" t="s">
        <v>13</v>
      </c>
      <c r="D146" s="31"/>
      <c r="E146" s="29"/>
      <c r="F146" s="3"/>
    </row>
    <row r="147" spans="2:6" s="28" customFormat="1" ht="200.25" customHeight="1" x14ac:dyDescent="0.2">
      <c r="B147" s="3">
        <v>6</v>
      </c>
      <c r="C147" s="3"/>
      <c r="D147" s="3" t="s">
        <v>33</v>
      </c>
      <c r="E147" s="29">
        <f>2610+2610+11170+16100+1900+340.11+2650.04+6300.01+870+4500+1740+4060</f>
        <v>54850.16</v>
      </c>
      <c r="F147" s="17" t="s">
        <v>22</v>
      </c>
    </row>
    <row r="148" spans="2:6" s="15" customFormat="1" ht="11.25" x14ac:dyDescent="0.2">
      <c r="B148" s="26"/>
      <c r="C148" s="26"/>
      <c r="D148" s="37" t="s">
        <v>10</v>
      </c>
      <c r="E148" s="27">
        <f>SUM(E146:E147)</f>
        <v>54850.16</v>
      </c>
      <c r="F148" s="38"/>
    </row>
    <row r="149" spans="2:6" s="15" customFormat="1" ht="11.25" x14ac:dyDescent="0.2">
      <c r="B149" s="48"/>
      <c r="C149" s="48"/>
      <c r="D149" s="60"/>
      <c r="E149" s="61"/>
      <c r="F149" s="54"/>
    </row>
    <row r="150" spans="2:6" s="15" customFormat="1" ht="11.25" x14ac:dyDescent="0.2">
      <c r="B150" s="48"/>
      <c r="C150" s="48"/>
      <c r="D150" s="60"/>
      <c r="E150" s="61"/>
      <c r="F150" s="54"/>
    </row>
    <row r="151" spans="2:6" s="15" customFormat="1" ht="11.25" x14ac:dyDescent="0.2">
      <c r="B151" s="48"/>
      <c r="C151" s="48"/>
      <c r="D151" s="60"/>
      <c r="E151" s="61"/>
      <c r="F151" s="54"/>
    </row>
    <row r="152" spans="2:6" s="15" customFormat="1" ht="11.25" x14ac:dyDescent="0.2">
      <c r="B152" s="48"/>
      <c r="C152" s="48"/>
      <c r="D152" s="60"/>
      <c r="E152" s="61"/>
      <c r="F152" s="54"/>
    </row>
    <row r="153" spans="2:6" s="15" customFormat="1" ht="11.25" x14ac:dyDescent="0.2">
      <c r="B153" s="48"/>
      <c r="C153" s="48"/>
      <c r="D153" s="60"/>
      <c r="E153" s="61"/>
      <c r="F153" s="54"/>
    </row>
    <row r="154" spans="2:6" s="15" customFormat="1" ht="11.25" x14ac:dyDescent="0.2">
      <c r="B154" s="48"/>
      <c r="C154" s="48"/>
      <c r="D154" s="60"/>
      <c r="E154" s="61"/>
      <c r="F154" s="54"/>
    </row>
    <row r="155" spans="2:6" s="15" customFormat="1" ht="11.25" x14ac:dyDescent="0.2">
      <c r="B155" s="48"/>
      <c r="C155" s="48"/>
      <c r="D155" s="60"/>
      <c r="E155" s="61"/>
      <c r="F155" s="54"/>
    </row>
    <row r="156" spans="2:6" s="15" customFormat="1" ht="11.25" x14ac:dyDescent="0.2">
      <c r="B156" s="48"/>
      <c r="C156" s="48"/>
      <c r="D156" s="60"/>
      <c r="E156" s="61"/>
      <c r="F156" s="54"/>
    </row>
    <row r="157" spans="2:6" s="15" customFormat="1" ht="11.25" x14ac:dyDescent="0.2">
      <c r="B157" s="48"/>
      <c r="C157" s="48"/>
      <c r="D157" s="60"/>
      <c r="E157" s="61"/>
      <c r="F157" s="54"/>
    </row>
    <row r="158" spans="2:6" s="15" customFormat="1" ht="11.25" x14ac:dyDescent="0.2">
      <c r="B158" s="48"/>
      <c r="C158" s="48"/>
      <c r="D158" s="60"/>
      <c r="E158" s="61"/>
      <c r="F158" s="54"/>
    </row>
    <row r="159" spans="2:6" s="15" customFormat="1" ht="11.25" x14ac:dyDescent="0.2">
      <c r="B159" s="48"/>
      <c r="C159" s="48"/>
      <c r="D159" s="60"/>
      <c r="E159" s="61"/>
      <c r="F159" s="54"/>
    </row>
    <row r="160" spans="2:6" s="15" customFormat="1" ht="11.25" x14ac:dyDescent="0.2">
      <c r="B160" s="48"/>
      <c r="C160" s="48"/>
      <c r="D160" s="60"/>
      <c r="E160" s="61"/>
      <c r="F160" s="54"/>
    </row>
    <row r="161" spans="1:7" s="15" customFormat="1" ht="11.25" x14ac:dyDescent="0.2">
      <c r="B161" s="48"/>
      <c r="C161" s="48"/>
      <c r="D161" s="60"/>
      <c r="E161" s="61"/>
      <c r="F161" s="54"/>
    </row>
    <row r="162" spans="1:7" s="15" customFormat="1" ht="11.25" x14ac:dyDescent="0.2">
      <c r="B162" s="48"/>
      <c r="C162" s="48"/>
      <c r="D162" s="60"/>
      <c r="E162" s="61"/>
      <c r="F162" s="54"/>
    </row>
    <row r="163" spans="1:7" s="15" customFormat="1" ht="11.25" x14ac:dyDescent="0.2">
      <c r="B163" s="48"/>
      <c r="C163" s="48"/>
      <c r="D163" s="60"/>
      <c r="E163" s="61"/>
      <c r="F163" s="54"/>
    </row>
    <row r="164" spans="1:7" s="15" customFormat="1" ht="11.25" x14ac:dyDescent="0.2">
      <c r="B164" s="48"/>
      <c r="C164" s="48"/>
      <c r="D164" s="60"/>
      <c r="E164" s="61"/>
      <c r="F164" s="54"/>
    </row>
    <row r="165" spans="1:7" s="15" customFormat="1" ht="11.25" x14ac:dyDescent="0.2">
      <c r="B165" s="48"/>
      <c r="C165" s="48"/>
      <c r="D165" s="60"/>
      <c r="E165" s="61"/>
      <c r="F165" s="54"/>
    </row>
    <row r="166" spans="1:7" s="15" customFormat="1" ht="11.25" x14ac:dyDescent="0.2">
      <c r="B166" s="48"/>
      <c r="C166" s="48"/>
      <c r="D166" s="60"/>
      <c r="E166" s="61"/>
      <c r="F166" s="54"/>
    </row>
    <row r="167" spans="1:7" s="15" customFormat="1" ht="11.25" x14ac:dyDescent="0.2">
      <c r="B167" s="48"/>
      <c r="C167" s="48"/>
      <c r="D167" s="60"/>
      <c r="E167" s="61"/>
      <c r="F167" s="54"/>
    </row>
    <row r="168" spans="1:7" s="15" customFormat="1" ht="11.25" x14ac:dyDescent="0.2"/>
    <row r="169" spans="1:7" s="15" customFormat="1" ht="11.25" x14ac:dyDescent="0.2">
      <c r="A169" s="19"/>
    </row>
    <row r="170" spans="1:7" s="15" customFormat="1" ht="11.25" x14ac:dyDescent="0.2"/>
    <row r="171" spans="1:7" s="15" customFormat="1" ht="11.25" x14ac:dyDescent="0.2">
      <c r="B171" s="20"/>
      <c r="C171" s="71" t="s">
        <v>0</v>
      </c>
      <c r="D171" s="71"/>
      <c r="E171" s="71"/>
      <c r="F171" s="71"/>
      <c r="G171" s="71"/>
    </row>
    <row r="172" spans="1:7" s="15" customFormat="1" ht="11.25" x14ac:dyDescent="0.2">
      <c r="B172" s="20"/>
      <c r="C172" s="71" t="s">
        <v>1</v>
      </c>
      <c r="D172" s="71"/>
      <c r="E172" s="71"/>
      <c r="F172" s="71"/>
      <c r="G172" s="71"/>
    </row>
    <row r="173" spans="1:7" s="15" customFormat="1" ht="11.25" x14ac:dyDescent="0.2">
      <c r="B173" s="20"/>
      <c r="C173" s="71" t="s">
        <v>2</v>
      </c>
      <c r="D173" s="71"/>
      <c r="E173" s="71"/>
      <c r="F173" s="71"/>
      <c r="G173" s="71"/>
    </row>
    <row r="174" spans="1:7" s="15" customFormat="1" ht="11.25" x14ac:dyDescent="0.2">
      <c r="B174" s="20"/>
      <c r="C174" s="20"/>
      <c r="D174" s="20"/>
      <c r="E174" s="20"/>
      <c r="F174" s="20"/>
    </row>
    <row r="175" spans="1:7" s="15" customFormat="1" ht="11.25" x14ac:dyDescent="0.2">
      <c r="B175" s="21" t="s">
        <v>3</v>
      </c>
      <c r="C175" s="21"/>
      <c r="D175" s="22" t="s">
        <v>12</v>
      </c>
      <c r="E175" s="21"/>
      <c r="F175" s="23" t="s">
        <v>50</v>
      </c>
      <c r="G175" s="22"/>
    </row>
    <row r="176" spans="1:7" s="15" customFormat="1" ht="11.25" x14ac:dyDescent="0.2">
      <c r="B176" s="24" t="s">
        <v>4</v>
      </c>
      <c r="C176" s="24"/>
      <c r="D176" s="24" t="s">
        <v>46</v>
      </c>
      <c r="E176" s="24"/>
      <c r="F176" s="23" t="s">
        <v>55</v>
      </c>
      <c r="G176" s="21"/>
    </row>
    <row r="177" spans="2:6" s="15" customFormat="1" ht="11.25" x14ac:dyDescent="0.2">
      <c r="B177" s="24" t="s">
        <v>11</v>
      </c>
      <c r="C177" s="25"/>
      <c r="D177" s="25"/>
      <c r="E177" s="25"/>
      <c r="F177" s="25"/>
    </row>
    <row r="178" spans="2:6" s="15" customFormat="1" ht="22.5" x14ac:dyDescent="0.2">
      <c r="B178" s="26" t="s">
        <v>5</v>
      </c>
      <c r="C178" s="26" t="s">
        <v>6</v>
      </c>
      <c r="D178" s="26" t="s">
        <v>7</v>
      </c>
      <c r="E178" s="27" t="s">
        <v>8</v>
      </c>
      <c r="F178" s="26" t="s">
        <v>9</v>
      </c>
    </row>
    <row r="179" spans="2:6" s="28" customFormat="1" ht="11.25" x14ac:dyDescent="0.2">
      <c r="B179" s="3"/>
      <c r="C179" s="30" t="s">
        <v>14</v>
      </c>
      <c r="D179" s="36"/>
      <c r="E179" s="29"/>
      <c r="F179" s="17"/>
    </row>
    <row r="180" spans="2:6" s="28" customFormat="1" ht="11.25" x14ac:dyDescent="0.2">
      <c r="B180" s="3">
        <v>7</v>
      </c>
      <c r="C180" s="30"/>
      <c r="D180" s="36" t="s">
        <v>34</v>
      </c>
      <c r="E180" s="29">
        <v>2000</v>
      </c>
      <c r="F180" s="18" t="s">
        <v>35</v>
      </c>
    </row>
    <row r="181" spans="2:6" s="32" customFormat="1" ht="56.25" x14ac:dyDescent="0.2">
      <c r="B181" s="62">
        <v>8</v>
      </c>
      <c r="C181" s="34"/>
      <c r="D181" s="36" t="s">
        <v>36</v>
      </c>
      <c r="E181" s="29">
        <f>848.18+1409+3500+9001.6+2018.4+2500+8000+5000.01</f>
        <v>32277.190000000002</v>
      </c>
      <c r="F181" s="31" t="s">
        <v>37</v>
      </c>
    </row>
    <row r="182" spans="2:6" s="15" customFormat="1" ht="11.25" x14ac:dyDescent="0.2">
      <c r="B182" s="26"/>
      <c r="C182" s="26"/>
      <c r="D182" s="37" t="s">
        <v>10</v>
      </c>
      <c r="E182" s="27">
        <f>SUM(E179:E181)</f>
        <v>34277.19</v>
      </c>
      <c r="F182" s="38"/>
    </row>
    <row r="183" spans="2:6" s="39" customFormat="1" ht="11.25" x14ac:dyDescent="0.2">
      <c r="E183" s="40"/>
    </row>
    <row r="184" spans="2:6" s="39" customFormat="1" ht="11.25" x14ac:dyDescent="0.2">
      <c r="E184" s="40"/>
    </row>
    <row r="185" spans="2:6" s="39" customFormat="1" ht="11.25" x14ac:dyDescent="0.2">
      <c r="E185" s="40"/>
    </row>
    <row r="186" spans="2:6" s="39" customFormat="1" ht="11.25" x14ac:dyDescent="0.2">
      <c r="E186" s="40"/>
    </row>
    <row r="187" spans="2:6" s="39" customFormat="1" ht="11.25" x14ac:dyDescent="0.2">
      <c r="E187" s="40"/>
    </row>
    <row r="188" spans="2:6" s="39" customFormat="1" ht="11.25" x14ac:dyDescent="0.2">
      <c r="E188" s="40"/>
    </row>
    <row r="189" spans="2:6" s="39" customFormat="1" ht="11.25" x14ac:dyDescent="0.2">
      <c r="E189" s="40"/>
    </row>
    <row r="190" spans="2:6" s="39" customFormat="1" ht="11.25" x14ac:dyDescent="0.2">
      <c r="E190" s="40"/>
    </row>
    <row r="191" spans="2:6" s="39" customFormat="1" ht="11.25" x14ac:dyDescent="0.2">
      <c r="E191" s="40"/>
    </row>
    <row r="192" spans="2:6" s="39" customFormat="1" ht="11.25" x14ac:dyDescent="0.2">
      <c r="E192" s="40"/>
    </row>
    <row r="193" spans="5:5" s="39" customFormat="1" ht="11.25" x14ac:dyDescent="0.2">
      <c r="E193" s="40"/>
    </row>
    <row r="194" spans="5:5" s="39" customFormat="1" ht="11.25" x14ac:dyDescent="0.2">
      <c r="E194" s="40"/>
    </row>
    <row r="195" spans="5:5" s="39" customFormat="1" ht="11.25" x14ac:dyDescent="0.2">
      <c r="E195" s="40"/>
    </row>
    <row r="196" spans="5:5" s="39" customFormat="1" ht="11.25" x14ac:dyDescent="0.2">
      <c r="E196" s="40"/>
    </row>
    <row r="197" spans="5:5" s="39" customFormat="1" ht="11.25" x14ac:dyDescent="0.2">
      <c r="E197" s="40"/>
    </row>
    <row r="198" spans="5:5" s="39" customFormat="1" ht="11.25" x14ac:dyDescent="0.2">
      <c r="E198" s="40"/>
    </row>
    <row r="199" spans="5:5" s="39" customFormat="1" ht="11.25" x14ac:dyDescent="0.2">
      <c r="E199" s="40"/>
    </row>
    <row r="200" spans="5:5" s="39" customFormat="1" ht="11.25" x14ac:dyDescent="0.2">
      <c r="E200" s="40"/>
    </row>
    <row r="201" spans="5:5" s="39" customFormat="1" ht="11.25" x14ac:dyDescent="0.2">
      <c r="E201" s="40"/>
    </row>
    <row r="202" spans="5:5" s="39" customFormat="1" ht="11.25" x14ac:dyDescent="0.2">
      <c r="E202" s="40"/>
    </row>
    <row r="203" spans="5:5" s="39" customFormat="1" ht="11.25" x14ac:dyDescent="0.2">
      <c r="E203" s="40"/>
    </row>
    <row r="204" spans="5:5" s="39" customFormat="1" ht="11.25" x14ac:dyDescent="0.2">
      <c r="E204" s="40"/>
    </row>
    <row r="205" spans="5:5" s="39" customFormat="1" ht="11.25" x14ac:dyDescent="0.2">
      <c r="E205" s="40"/>
    </row>
    <row r="206" spans="5:5" s="39" customFormat="1" ht="11.25" x14ac:dyDescent="0.2">
      <c r="E206" s="40"/>
    </row>
    <row r="207" spans="5:5" s="39" customFormat="1" ht="11.25" x14ac:dyDescent="0.2">
      <c r="E207" s="40"/>
    </row>
    <row r="208" spans="5:5" s="39" customFormat="1" ht="11.25" x14ac:dyDescent="0.2">
      <c r="E208" s="40"/>
    </row>
    <row r="209" spans="1:7" s="39" customFormat="1" ht="11.25" x14ac:dyDescent="0.2">
      <c r="E209" s="40"/>
    </row>
    <row r="210" spans="1:7" s="39" customFormat="1" ht="11.25" x14ac:dyDescent="0.2">
      <c r="E210" s="40"/>
    </row>
    <row r="211" spans="1:7" s="39" customFormat="1" ht="11.25" x14ac:dyDescent="0.2">
      <c r="E211" s="40"/>
    </row>
    <row r="212" spans="1:7" s="39" customFormat="1" ht="11.25" x14ac:dyDescent="0.2">
      <c r="E212" s="40"/>
    </row>
    <row r="213" spans="1:7" s="39" customFormat="1" ht="11.25" x14ac:dyDescent="0.2">
      <c r="E213" s="40"/>
    </row>
    <row r="214" spans="1:7" s="39" customFormat="1" ht="11.25" x14ac:dyDescent="0.2">
      <c r="E214" s="40"/>
    </row>
    <row r="215" spans="1:7" s="19" customFormat="1" ht="11.25" x14ac:dyDescent="0.2">
      <c r="B215" s="48"/>
      <c r="C215" s="49"/>
      <c r="D215" s="63"/>
      <c r="E215" s="61"/>
      <c r="F215" s="64"/>
    </row>
    <row r="216" spans="1:7" s="15" customFormat="1" ht="11.25" x14ac:dyDescent="0.2"/>
    <row r="217" spans="1:7" s="15" customFormat="1" ht="11.25" x14ac:dyDescent="0.2">
      <c r="A217" s="19"/>
    </row>
    <row r="218" spans="1:7" s="15" customFormat="1" ht="11.25" x14ac:dyDescent="0.2"/>
    <row r="219" spans="1:7" s="15" customFormat="1" ht="11.25" x14ac:dyDescent="0.2">
      <c r="B219" s="20"/>
      <c r="C219" s="71" t="s">
        <v>0</v>
      </c>
      <c r="D219" s="71"/>
      <c r="E219" s="71"/>
      <c r="F219" s="71"/>
      <c r="G219" s="71"/>
    </row>
    <row r="220" spans="1:7" s="15" customFormat="1" ht="11.25" x14ac:dyDescent="0.2">
      <c r="B220" s="20"/>
      <c r="C220" s="71" t="s">
        <v>1</v>
      </c>
      <c r="D220" s="71"/>
      <c r="E220" s="71"/>
      <c r="F220" s="71"/>
      <c r="G220" s="71"/>
    </row>
    <row r="221" spans="1:7" s="15" customFormat="1" ht="11.25" x14ac:dyDescent="0.2">
      <c r="B221" s="20"/>
      <c r="C221" s="71" t="s">
        <v>2</v>
      </c>
      <c r="D221" s="71"/>
      <c r="E221" s="71"/>
      <c r="F221" s="71"/>
      <c r="G221" s="71"/>
    </row>
    <row r="222" spans="1:7" s="15" customFormat="1" ht="11.25" x14ac:dyDescent="0.2">
      <c r="B222" s="20"/>
      <c r="C222" s="20"/>
      <c r="D222" s="20"/>
      <c r="E222" s="20"/>
      <c r="F222" s="20"/>
    </row>
    <row r="223" spans="1:7" s="15" customFormat="1" ht="11.25" x14ac:dyDescent="0.2">
      <c r="B223" s="21" t="s">
        <v>3</v>
      </c>
      <c r="C223" s="21"/>
      <c r="D223" s="22" t="s">
        <v>12</v>
      </c>
      <c r="E223" s="21"/>
      <c r="F223" s="23" t="s">
        <v>50</v>
      </c>
      <c r="G223" s="22"/>
    </row>
    <row r="224" spans="1:7" s="15" customFormat="1" ht="11.25" x14ac:dyDescent="0.2">
      <c r="B224" s="24" t="s">
        <v>4</v>
      </c>
      <c r="C224" s="24"/>
      <c r="D224" s="24" t="s">
        <v>46</v>
      </c>
      <c r="E224" s="24"/>
      <c r="F224" s="23" t="s">
        <v>56</v>
      </c>
      <c r="G224" s="21"/>
    </row>
    <row r="225" spans="2:6" s="15" customFormat="1" ht="11.25" x14ac:dyDescent="0.2">
      <c r="B225" s="24" t="s">
        <v>11</v>
      </c>
      <c r="C225" s="25"/>
      <c r="D225" s="25"/>
      <c r="E225" s="25"/>
      <c r="F225" s="25"/>
    </row>
    <row r="226" spans="2:6" s="15" customFormat="1" ht="22.5" x14ac:dyDescent="0.2">
      <c r="B226" s="26" t="s">
        <v>5</v>
      </c>
      <c r="C226" s="26" t="s">
        <v>6</v>
      </c>
      <c r="D226" s="26" t="s">
        <v>7</v>
      </c>
      <c r="E226" s="27" t="s">
        <v>8</v>
      </c>
      <c r="F226" s="26" t="s">
        <v>9</v>
      </c>
    </row>
    <row r="227" spans="2:6" s="28" customFormat="1" ht="11.25" x14ac:dyDescent="0.2">
      <c r="B227" s="3"/>
      <c r="C227" s="30" t="s">
        <v>38</v>
      </c>
      <c r="D227" s="36"/>
      <c r="E227" s="29"/>
      <c r="F227" s="3"/>
    </row>
    <row r="228" spans="2:6" s="45" customFormat="1" ht="201.75" customHeight="1" x14ac:dyDescent="0.2">
      <c r="B228" s="3">
        <v>9</v>
      </c>
      <c r="C228" s="30"/>
      <c r="D228" s="46" t="s">
        <v>39</v>
      </c>
      <c r="E228" s="35">
        <f>2958+986+3248</f>
        <v>7192</v>
      </c>
      <c r="F228" s="17" t="s">
        <v>22</v>
      </c>
    </row>
    <row r="229" spans="2:6" s="15" customFormat="1" ht="11.25" x14ac:dyDescent="0.2">
      <c r="B229" s="26"/>
      <c r="C229" s="26"/>
      <c r="D229" s="37" t="s">
        <v>10</v>
      </c>
      <c r="E229" s="27">
        <f>SUM(E227:E228)</f>
        <v>7192</v>
      </c>
      <c r="F229" s="38"/>
    </row>
    <row r="230" spans="2:6" s="19" customFormat="1" ht="11.25" x14ac:dyDescent="0.2">
      <c r="B230" s="48"/>
      <c r="C230" s="49"/>
      <c r="D230" s="60"/>
      <c r="E230" s="61"/>
      <c r="F230" s="54"/>
    </row>
    <row r="231" spans="2:6" s="19" customFormat="1" ht="11.25" x14ac:dyDescent="0.2">
      <c r="B231" s="48"/>
      <c r="C231" s="49"/>
      <c r="D231" s="60"/>
      <c r="E231" s="61"/>
      <c r="F231" s="54"/>
    </row>
    <row r="232" spans="2:6" s="19" customFormat="1" ht="11.25" x14ac:dyDescent="0.2">
      <c r="B232" s="48"/>
      <c r="C232" s="49"/>
      <c r="D232" s="60"/>
      <c r="E232" s="61"/>
      <c r="F232" s="54"/>
    </row>
    <row r="233" spans="2:6" s="19" customFormat="1" ht="11.25" x14ac:dyDescent="0.2">
      <c r="B233" s="48"/>
      <c r="C233" s="49"/>
      <c r="D233" s="60"/>
      <c r="E233" s="61"/>
      <c r="F233" s="54"/>
    </row>
    <row r="234" spans="2:6" s="19" customFormat="1" ht="11.25" x14ac:dyDescent="0.2">
      <c r="B234" s="48"/>
      <c r="C234" s="49"/>
      <c r="D234" s="60"/>
      <c r="E234" s="61"/>
      <c r="F234" s="54"/>
    </row>
    <row r="235" spans="2:6" s="19" customFormat="1" ht="11.25" x14ac:dyDescent="0.2">
      <c r="B235" s="48"/>
      <c r="C235" s="49"/>
      <c r="D235" s="60"/>
      <c r="E235" s="61"/>
      <c r="F235" s="54"/>
    </row>
    <row r="236" spans="2:6" s="19" customFormat="1" ht="11.25" x14ac:dyDescent="0.2">
      <c r="B236" s="48"/>
      <c r="C236" s="49"/>
      <c r="D236" s="60"/>
      <c r="E236" s="61"/>
      <c r="F236" s="54"/>
    </row>
    <row r="237" spans="2:6" s="19" customFormat="1" ht="11.25" x14ac:dyDescent="0.2">
      <c r="B237" s="48"/>
      <c r="C237" s="49"/>
      <c r="D237" s="60"/>
      <c r="E237" s="61"/>
      <c r="F237" s="54"/>
    </row>
    <row r="238" spans="2:6" s="19" customFormat="1" ht="11.25" x14ac:dyDescent="0.2">
      <c r="B238" s="48"/>
      <c r="C238" s="49"/>
      <c r="D238" s="60"/>
      <c r="E238" s="61"/>
      <c r="F238" s="54"/>
    </row>
    <row r="239" spans="2:6" s="19" customFormat="1" ht="11.25" x14ac:dyDescent="0.2">
      <c r="B239" s="48"/>
      <c r="C239" s="49"/>
      <c r="D239" s="60"/>
      <c r="E239" s="61"/>
      <c r="F239" s="54"/>
    </row>
    <row r="240" spans="2:6" s="19" customFormat="1" ht="11.25" x14ac:dyDescent="0.2">
      <c r="B240" s="48"/>
      <c r="C240" s="49"/>
      <c r="D240" s="60"/>
      <c r="E240" s="61"/>
      <c r="F240" s="54"/>
    </row>
    <row r="241" spans="1:7" s="19" customFormat="1" ht="11.25" x14ac:dyDescent="0.2">
      <c r="B241" s="48"/>
      <c r="C241" s="49"/>
      <c r="D241" s="60"/>
      <c r="E241" s="61"/>
      <c r="F241" s="54"/>
    </row>
    <row r="242" spans="1:7" s="19" customFormat="1" ht="11.25" x14ac:dyDescent="0.2">
      <c r="B242" s="48"/>
      <c r="C242" s="49"/>
      <c r="D242" s="60"/>
      <c r="E242" s="61"/>
      <c r="F242" s="54"/>
    </row>
    <row r="243" spans="1:7" s="19" customFormat="1" ht="11.25" x14ac:dyDescent="0.2">
      <c r="B243" s="48"/>
      <c r="C243" s="49"/>
      <c r="D243" s="60"/>
      <c r="E243" s="61"/>
      <c r="F243" s="54"/>
    </row>
    <row r="244" spans="1:7" s="19" customFormat="1" ht="11.25" x14ac:dyDescent="0.2">
      <c r="B244" s="48"/>
      <c r="C244" s="49"/>
      <c r="D244" s="60"/>
      <c r="E244" s="61"/>
      <c r="F244" s="54"/>
    </row>
    <row r="245" spans="1:7" s="19" customFormat="1" ht="11.25" x14ac:dyDescent="0.2">
      <c r="B245" s="48"/>
      <c r="C245" s="49"/>
      <c r="D245" s="60"/>
      <c r="E245" s="61"/>
      <c r="F245" s="54"/>
    </row>
    <row r="246" spans="1:7" s="19" customFormat="1" ht="11.25" x14ac:dyDescent="0.2">
      <c r="B246" s="48"/>
      <c r="C246" s="49"/>
      <c r="D246" s="60"/>
      <c r="E246" s="61"/>
      <c r="F246" s="54"/>
    </row>
    <row r="247" spans="1:7" s="19" customFormat="1" ht="11.25" x14ac:dyDescent="0.2">
      <c r="B247" s="48"/>
      <c r="C247" s="49"/>
      <c r="D247" s="60"/>
      <c r="E247" s="61"/>
      <c r="F247" s="54"/>
    </row>
    <row r="248" spans="1:7" s="19" customFormat="1" ht="11.25" x14ac:dyDescent="0.2">
      <c r="B248" s="48"/>
      <c r="C248" s="49"/>
      <c r="D248" s="60"/>
      <c r="E248" s="61"/>
      <c r="F248" s="54"/>
    </row>
    <row r="249" spans="1:7" s="19" customFormat="1" ht="11.25" x14ac:dyDescent="0.2">
      <c r="B249" s="48"/>
      <c r="C249" s="49"/>
      <c r="D249" s="60"/>
      <c r="E249" s="61"/>
      <c r="F249" s="54"/>
    </row>
    <row r="250" spans="1:7" s="19" customFormat="1" ht="11.25" x14ac:dyDescent="0.2">
      <c r="B250" s="48"/>
      <c r="C250" s="49"/>
      <c r="D250" s="60"/>
      <c r="E250" s="61"/>
      <c r="F250" s="54"/>
    </row>
    <row r="251" spans="1:7" s="15" customFormat="1" ht="11.25" x14ac:dyDescent="0.2"/>
    <row r="252" spans="1:7" s="15" customFormat="1" ht="11.25" x14ac:dyDescent="0.2">
      <c r="A252" s="19"/>
    </row>
    <row r="253" spans="1:7" s="15" customFormat="1" ht="11.25" x14ac:dyDescent="0.2"/>
    <row r="254" spans="1:7" s="15" customFormat="1" ht="11.25" x14ac:dyDescent="0.2">
      <c r="B254" s="20"/>
      <c r="C254" s="71" t="s">
        <v>0</v>
      </c>
      <c r="D254" s="71"/>
      <c r="E254" s="71"/>
      <c r="F254" s="71"/>
      <c r="G254" s="71"/>
    </row>
    <row r="255" spans="1:7" s="15" customFormat="1" ht="11.25" x14ac:dyDescent="0.2">
      <c r="B255" s="20"/>
      <c r="C255" s="71" t="s">
        <v>1</v>
      </c>
      <c r="D255" s="71"/>
      <c r="E255" s="71"/>
      <c r="F255" s="71"/>
      <c r="G255" s="71"/>
    </row>
    <row r="256" spans="1:7" s="15" customFormat="1" ht="11.25" x14ac:dyDescent="0.2">
      <c r="B256" s="20"/>
      <c r="C256" s="71" t="s">
        <v>2</v>
      </c>
      <c r="D256" s="71"/>
      <c r="E256" s="71"/>
      <c r="F256" s="71"/>
      <c r="G256" s="71"/>
    </row>
    <row r="257" spans="2:7" s="15" customFormat="1" ht="11.25" x14ac:dyDescent="0.2">
      <c r="B257" s="20"/>
      <c r="C257" s="20"/>
      <c r="D257" s="20"/>
      <c r="E257" s="20"/>
      <c r="F257" s="20"/>
    </row>
    <row r="258" spans="2:7" s="15" customFormat="1" ht="11.25" x14ac:dyDescent="0.2">
      <c r="B258" s="21" t="s">
        <v>3</v>
      </c>
      <c r="C258" s="21"/>
      <c r="D258" s="22" t="s">
        <v>12</v>
      </c>
      <c r="E258" s="21"/>
      <c r="F258" s="23" t="s">
        <v>50</v>
      </c>
      <c r="G258" s="22"/>
    </row>
    <row r="259" spans="2:7" s="15" customFormat="1" ht="11.25" x14ac:dyDescent="0.2">
      <c r="B259" s="24" t="s">
        <v>4</v>
      </c>
      <c r="C259" s="24"/>
      <c r="D259" s="24" t="s">
        <v>46</v>
      </c>
      <c r="E259" s="24"/>
      <c r="F259" s="23" t="s">
        <v>57</v>
      </c>
      <c r="G259" s="21"/>
    </row>
    <row r="260" spans="2:7" s="15" customFormat="1" ht="11.25" x14ac:dyDescent="0.2">
      <c r="B260" s="24" t="s">
        <v>11</v>
      </c>
      <c r="C260" s="25"/>
      <c r="D260" s="25"/>
      <c r="E260" s="25"/>
      <c r="F260" s="25"/>
    </row>
    <row r="261" spans="2:7" s="15" customFormat="1" ht="22.5" x14ac:dyDescent="0.2">
      <c r="B261" s="26" t="s">
        <v>5</v>
      </c>
      <c r="C261" s="26" t="s">
        <v>6</v>
      </c>
      <c r="D261" s="26" t="s">
        <v>7</v>
      </c>
      <c r="E261" s="27" t="s">
        <v>8</v>
      </c>
      <c r="F261" s="26" t="s">
        <v>9</v>
      </c>
    </row>
    <row r="262" spans="2:7" s="32" customFormat="1" ht="11.25" x14ac:dyDescent="0.2">
      <c r="B262" s="62"/>
      <c r="C262" s="34" t="s">
        <v>15</v>
      </c>
      <c r="D262" s="34"/>
      <c r="E262" s="35"/>
      <c r="F262" s="46"/>
    </row>
    <row r="263" spans="2:7" s="32" customFormat="1" ht="11.25" x14ac:dyDescent="0.2">
      <c r="B263" s="62">
        <v>10</v>
      </c>
      <c r="C263" s="33"/>
      <c r="D263" s="34" t="s">
        <v>40</v>
      </c>
      <c r="E263" s="35">
        <v>1728.41</v>
      </c>
      <c r="F263" s="46" t="s">
        <v>41</v>
      </c>
    </row>
    <row r="264" spans="2:7" s="15" customFormat="1" ht="11.25" x14ac:dyDescent="0.2">
      <c r="B264" s="26"/>
      <c r="C264" s="26"/>
      <c r="D264" s="37" t="s">
        <v>10</v>
      </c>
      <c r="E264" s="27">
        <f>SUM(E262:E263)</f>
        <v>1728.41</v>
      </c>
      <c r="F264" s="38"/>
    </row>
    <row r="265" spans="2:7" s="39" customFormat="1" ht="11.25" x14ac:dyDescent="0.2">
      <c r="E265" s="40"/>
    </row>
    <row r="266" spans="2:7" s="39" customFormat="1" ht="11.25" x14ac:dyDescent="0.2">
      <c r="E266" s="40"/>
    </row>
    <row r="267" spans="2:7" s="39" customFormat="1" ht="11.25" x14ac:dyDescent="0.2">
      <c r="E267" s="40"/>
    </row>
    <row r="268" spans="2:7" s="15" customFormat="1" ht="11.25" x14ac:dyDescent="0.2">
      <c r="B268" s="48"/>
      <c r="C268" s="49"/>
      <c r="D268" s="63"/>
      <c r="E268" s="50"/>
      <c r="F268" s="54"/>
    </row>
    <row r="269" spans="2:7" s="15" customFormat="1" ht="11.25" x14ac:dyDescent="0.2">
      <c r="B269" s="48"/>
      <c r="C269" s="49"/>
      <c r="D269" s="63"/>
      <c r="E269" s="50"/>
      <c r="F269" s="54"/>
    </row>
    <row r="270" spans="2:7" s="15" customFormat="1" ht="11.25" x14ac:dyDescent="0.2">
      <c r="B270" s="48"/>
      <c r="C270" s="49"/>
      <c r="D270" s="63"/>
      <c r="E270" s="50"/>
      <c r="F270" s="54"/>
    </row>
    <row r="271" spans="2:7" s="15" customFormat="1" ht="11.25" x14ac:dyDescent="0.2">
      <c r="B271" s="48"/>
      <c r="C271" s="49"/>
      <c r="D271" s="63"/>
      <c r="E271" s="50"/>
      <c r="F271" s="54"/>
    </row>
    <row r="272" spans="2:7" s="15" customFormat="1" ht="11.25" x14ac:dyDescent="0.2">
      <c r="B272" s="48"/>
      <c r="C272" s="49"/>
      <c r="D272" s="63"/>
      <c r="E272" s="50"/>
      <c r="F272" s="54"/>
    </row>
    <row r="273" spans="2:6" s="15" customFormat="1" ht="11.25" x14ac:dyDescent="0.2">
      <c r="B273" s="48"/>
      <c r="C273" s="49"/>
      <c r="D273" s="63"/>
      <c r="E273" s="50"/>
      <c r="F273" s="54"/>
    </row>
    <row r="274" spans="2:6" s="15" customFormat="1" ht="11.25" x14ac:dyDescent="0.2">
      <c r="B274" s="48"/>
      <c r="C274" s="49"/>
      <c r="D274" s="63"/>
      <c r="E274" s="50"/>
      <c r="F274" s="54"/>
    </row>
    <row r="275" spans="2:6" s="15" customFormat="1" ht="11.25" x14ac:dyDescent="0.2">
      <c r="B275" s="48"/>
      <c r="C275" s="49"/>
      <c r="D275" s="63"/>
      <c r="E275" s="50"/>
      <c r="F275" s="54"/>
    </row>
    <row r="276" spans="2:6" s="15" customFormat="1" ht="11.25" x14ac:dyDescent="0.2">
      <c r="B276" s="48"/>
      <c r="C276" s="49"/>
      <c r="D276" s="63"/>
      <c r="E276" s="50"/>
      <c r="F276" s="54"/>
    </row>
    <row r="277" spans="2:6" s="15" customFormat="1" ht="11.25" x14ac:dyDescent="0.2">
      <c r="B277" s="48"/>
      <c r="C277" s="49"/>
      <c r="D277" s="63"/>
      <c r="E277" s="50"/>
      <c r="F277" s="54"/>
    </row>
    <row r="278" spans="2:6" s="15" customFormat="1" ht="11.25" x14ac:dyDescent="0.2">
      <c r="B278" s="48"/>
      <c r="C278" s="49"/>
      <c r="D278" s="63"/>
      <c r="E278" s="50"/>
      <c r="F278" s="54"/>
    </row>
    <row r="279" spans="2:6" s="15" customFormat="1" ht="11.25" x14ac:dyDescent="0.2">
      <c r="B279" s="48"/>
      <c r="C279" s="49"/>
      <c r="D279" s="63"/>
      <c r="E279" s="50"/>
      <c r="F279" s="54"/>
    </row>
    <row r="280" spans="2:6" s="15" customFormat="1" ht="11.25" x14ac:dyDescent="0.2">
      <c r="B280" s="48"/>
      <c r="C280" s="49"/>
      <c r="D280" s="63"/>
      <c r="E280" s="50"/>
      <c r="F280" s="54"/>
    </row>
    <row r="281" spans="2:6" s="15" customFormat="1" ht="11.25" x14ac:dyDescent="0.2">
      <c r="B281" s="48"/>
      <c r="C281" s="49"/>
      <c r="D281" s="63"/>
      <c r="E281" s="50"/>
      <c r="F281" s="54"/>
    </row>
    <row r="282" spans="2:6" s="15" customFormat="1" ht="11.25" x14ac:dyDescent="0.2">
      <c r="B282" s="48"/>
      <c r="C282" s="49"/>
      <c r="D282" s="63"/>
      <c r="E282" s="50"/>
      <c r="F282" s="54"/>
    </row>
    <row r="283" spans="2:6" s="15" customFormat="1" ht="11.25" x14ac:dyDescent="0.2">
      <c r="B283" s="48"/>
      <c r="C283" s="49"/>
      <c r="D283" s="63"/>
      <c r="E283" s="50"/>
      <c r="F283" s="54"/>
    </row>
    <row r="284" spans="2:6" s="15" customFormat="1" ht="11.25" x14ac:dyDescent="0.2">
      <c r="B284" s="48"/>
      <c r="C284" s="49"/>
      <c r="D284" s="63"/>
      <c r="E284" s="50"/>
      <c r="F284" s="54"/>
    </row>
    <row r="285" spans="2:6" s="15" customFormat="1" ht="11.25" x14ac:dyDescent="0.2">
      <c r="B285" s="48"/>
      <c r="C285" s="49"/>
      <c r="D285" s="63"/>
      <c r="E285" s="50"/>
      <c r="F285" s="54"/>
    </row>
    <row r="286" spans="2:6" s="15" customFormat="1" ht="11.25" x14ac:dyDescent="0.2">
      <c r="B286" s="48"/>
      <c r="C286" s="49"/>
      <c r="D286" s="63"/>
      <c r="E286" s="50"/>
      <c r="F286" s="54"/>
    </row>
    <row r="287" spans="2:6" s="15" customFormat="1" ht="11.25" x14ac:dyDescent="0.2">
      <c r="B287" s="48"/>
      <c r="C287" s="49"/>
      <c r="D287" s="63"/>
      <c r="E287" s="50"/>
      <c r="F287" s="54"/>
    </row>
    <row r="288" spans="2:6" s="15" customFormat="1" ht="11.25" x14ac:dyDescent="0.2">
      <c r="B288" s="48"/>
      <c r="C288" s="49"/>
      <c r="D288" s="63"/>
      <c r="E288" s="50"/>
      <c r="F288" s="54"/>
    </row>
    <row r="289" spans="1:6" s="15" customFormat="1" ht="11.25" x14ac:dyDescent="0.2">
      <c r="B289" s="48"/>
      <c r="C289" s="49"/>
      <c r="D289" s="63"/>
      <c r="E289" s="50"/>
      <c r="F289" s="54"/>
    </row>
    <row r="290" spans="1:6" s="15" customFormat="1" ht="11.25" x14ac:dyDescent="0.2">
      <c r="B290" s="48"/>
      <c r="C290" s="49"/>
      <c r="D290" s="63"/>
      <c r="E290" s="50"/>
      <c r="F290" s="54"/>
    </row>
    <row r="291" spans="1:6" s="15" customFormat="1" ht="11.25" x14ac:dyDescent="0.2">
      <c r="B291" s="48"/>
      <c r="C291" s="49"/>
      <c r="D291" s="63"/>
      <c r="E291" s="50"/>
      <c r="F291" s="54"/>
    </row>
    <row r="292" spans="1:6" s="15" customFormat="1" ht="11.25" x14ac:dyDescent="0.2">
      <c r="B292" s="48"/>
      <c r="C292" s="49"/>
      <c r="D292" s="63"/>
      <c r="E292" s="50"/>
      <c r="F292" s="54"/>
    </row>
    <row r="293" spans="1:6" s="15" customFormat="1" ht="11.25" x14ac:dyDescent="0.2">
      <c r="B293" s="48"/>
      <c r="C293" s="49"/>
      <c r="D293" s="63"/>
      <c r="E293" s="50"/>
      <c r="F293" s="54"/>
    </row>
    <row r="294" spans="1:6" s="15" customFormat="1" ht="11.25" x14ac:dyDescent="0.2">
      <c r="B294" s="48"/>
      <c r="C294" s="49"/>
      <c r="D294" s="63"/>
      <c r="E294" s="50"/>
      <c r="F294" s="54"/>
    </row>
    <row r="295" spans="1:6" s="15" customFormat="1" ht="11.25" x14ac:dyDescent="0.2">
      <c r="B295" s="48"/>
      <c r="C295" s="49"/>
      <c r="D295" s="63"/>
      <c r="E295" s="50"/>
      <c r="F295" s="54"/>
    </row>
    <row r="296" spans="1:6" s="15" customFormat="1" ht="11.25" x14ac:dyDescent="0.2">
      <c r="B296" s="48"/>
      <c r="C296" s="49"/>
      <c r="D296" s="63"/>
      <c r="E296" s="50"/>
      <c r="F296" s="54"/>
    </row>
    <row r="297" spans="1:6" s="15" customFormat="1" ht="11.25" x14ac:dyDescent="0.2">
      <c r="B297" s="48"/>
      <c r="C297" s="49"/>
      <c r="D297" s="63"/>
      <c r="E297" s="50"/>
      <c r="F297" s="54"/>
    </row>
    <row r="298" spans="1:6" s="15" customFormat="1" ht="11.25" x14ac:dyDescent="0.2">
      <c r="B298" s="48"/>
      <c r="C298" s="49"/>
      <c r="D298" s="63"/>
      <c r="E298" s="50"/>
      <c r="F298" s="54"/>
    </row>
    <row r="299" spans="1:6" s="15" customFormat="1" ht="11.25" x14ac:dyDescent="0.2">
      <c r="B299" s="48"/>
      <c r="C299" s="49"/>
      <c r="D299" s="63"/>
      <c r="E299" s="50"/>
      <c r="F299" s="54"/>
    </row>
    <row r="300" spans="1:6" s="15" customFormat="1" ht="11.25" x14ac:dyDescent="0.2">
      <c r="B300" s="48"/>
      <c r="C300" s="49"/>
      <c r="D300" s="63"/>
      <c r="E300" s="50"/>
      <c r="F300" s="54"/>
    </row>
    <row r="301" spans="1:6" s="15" customFormat="1" ht="11.25" x14ac:dyDescent="0.2"/>
    <row r="302" spans="1:6" s="15" customFormat="1" ht="11.25" x14ac:dyDescent="0.2">
      <c r="A302" s="19"/>
    </row>
    <row r="303" spans="1:6" s="15" customFormat="1" ht="11.25" x14ac:dyDescent="0.2">
      <c r="A303" s="19"/>
    </row>
    <row r="304" spans="1:6" s="15" customFormat="1" ht="11.25" x14ac:dyDescent="0.2"/>
    <row r="305" spans="2:7" s="15" customFormat="1" ht="11.25" x14ac:dyDescent="0.2">
      <c r="B305" s="20"/>
      <c r="C305" s="71" t="s">
        <v>0</v>
      </c>
      <c r="D305" s="71"/>
      <c r="E305" s="71"/>
      <c r="F305" s="71"/>
      <c r="G305" s="71"/>
    </row>
    <row r="306" spans="2:7" s="15" customFormat="1" ht="11.25" x14ac:dyDescent="0.2">
      <c r="B306" s="20"/>
      <c r="C306" s="71" t="s">
        <v>1</v>
      </c>
      <c r="D306" s="71"/>
      <c r="E306" s="71"/>
      <c r="F306" s="71"/>
      <c r="G306" s="71"/>
    </row>
    <row r="307" spans="2:7" s="15" customFormat="1" ht="11.25" x14ac:dyDescent="0.2">
      <c r="B307" s="20"/>
      <c r="C307" s="71" t="s">
        <v>2</v>
      </c>
      <c r="D307" s="71"/>
      <c r="E307" s="71"/>
      <c r="F307" s="71"/>
      <c r="G307" s="71"/>
    </row>
    <row r="308" spans="2:7" s="15" customFormat="1" ht="11.25" x14ac:dyDescent="0.2">
      <c r="B308" s="20"/>
      <c r="C308" s="20"/>
      <c r="D308" s="20"/>
      <c r="E308" s="20"/>
      <c r="F308" s="20"/>
    </row>
    <row r="309" spans="2:7" s="15" customFormat="1" ht="11.25" x14ac:dyDescent="0.2">
      <c r="B309" s="21" t="s">
        <v>3</v>
      </c>
      <c r="C309" s="21"/>
      <c r="D309" s="22" t="s">
        <v>12</v>
      </c>
      <c r="E309" s="21"/>
      <c r="F309" s="23" t="s">
        <v>50</v>
      </c>
      <c r="G309" s="22"/>
    </row>
    <row r="310" spans="2:7" s="15" customFormat="1" ht="11.25" x14ac:dyDescent="0.2">
      <c r="B310" s="24" t="s">
        <v>4</v>
      </c>
      <c r="C310" s="24"/>
      <c r="D310" s="24" t="s">
        <v>46</v>
      </c>
      <c r="E310" s="24"/>
      <c r="F310" s="23" t="s">
        <v>58</v>
      </c>
      <c r="G310" s="21"/>
    </row>
    <row r="311" spans="2:7" s="15" customFormat="1" ht="11.25" x14ac:dyDescent="0.2">
      <c r="B311" s="24" t="s">
        <v>11</v>
      </c>
      <c r="C311" s="25"/>
      <c r="D311" s="25"/>
      <c r="E311" s="25"/>
      <c r="F311" s="25"/>
    </row>
    <row r="312" spans="2:7" s="15" customFormat="1" ht="22.5" x14ac:dyDescent="0.2">
      <c r="B312" s="26" t="s">
        <v>5</v>
      </c>
      <c r="C312" s="26" t="s">
        <v>6</v>
      </c>
      <c r="D312" s="26" t="s">
        <v>7</v>
      </c>
      <c r="E312" s="27" t="s">
        <v>8</v>
      </c>
      <c r="F312" s="26" t="s">
        <v>9</v>
      </c>
    </row>
    <row r="313" spans="2:7" s="28" customFormat="1" ht="11.25" x14ac:dyDescent="0.2">
      <c r="B313" s="65"/>
      <c r="C313" s="66" t="s">
        <v>16</v>
      </c>
      <c r="D313" s="31"/>
      <c r="E313" s="47"/>
      <c r="F313" s="3"/>
    </row>
    <row r="314" spans="2:7" s="28" customFormat="1" ht="198" customHeight="1" x14ac:dyDescent="0.2">
      <c r="B314" s="3">
        <v>11</v>
      </c>
      <c r="C314" s="30"/>
      <c r="D314" s="36" t="s">
        <v>44</v>
      </c>
      <c r="E314" s="29">
        <f>928+17031.65+1700+1700+228.01+1163</f>
        <v>22750.66</v>
      </c>
      <c r="F314" s="17" t="s">
        <v>22</v>
      </c>
    </row>
    <row r="315" spans="2:7" s="32" customFormat="1" ht="22.5" x14ac:dyDescent="0.2">
      <c r="B315" s="33">
        <v>12</v>
      </c>
      <c r="C315" s="34"/>
      <c r="D315" s="46" t="s">
        <v>42</v>
      </c>
      <c r="E315" s="35">
        <v>700</v>
      </c>
      <c r="F315" s="46" t="s">
        <v>43</v>
      </c>
    </row>
    <row r="316" spans="2:7" s="15" customFormat="1" ht="11.25" x14ac:dyDescent="0.2">
      <c r="B316" s="26"/>
      <c r="C316" s="26"/>
      <c r="D316" s="37" t="s">
        <v>10</v>
      </c>
      <c r="E316" s="27">
        <f>SUM(E313:E315)</f>
        <v>23450.66</v>
      </c>
      <c r="F316" s="38"/>
    </row>
    <row r="317" spans="2:7" s="39" customFormat="1" ht="11.25" x14ac:dyDescent="0.2">
      <c r="E317" s="40"/>
    </row>
    <row r="318" spans="2:7" s="39" customFormat="1" ht="11.25" x14ac:dyDescent="0.2">
      <c r="E318" s="40"/>
    </row>
    <row r="319" spans="2:7" s="39" customFormat="1" ht="11.25" x14ac:dyDescent="0.2">
      <c r="E319" s="40"/>
    </row>
    <row r="320" spans="2:7" s="39" customFormat="1" ht="11.25" x14ac:dyDescent="0.2">
      <c r="E320" s="40"/>
    </row>
    <row r="321" spans="1:5" s="39" customFormat="1" ht="11.25" x14ac:dyDescent="0.2">
      <c r="E321" s="40"/>
    </row>
    <row r="322" spans="1:5" s="39" customFormat="1" ht="11.25" x14ac:dyDescent="0.2">
      <c r="E322" s="40"/>
    </row>
    <row r="323" spans="1:5" s="39" customFormat="1" ht="11.25" x14ac:dyDescent="0.2">
      <c r="E323" s="40"/>
    </row>
    <row r="324" spans="1:5" s="39" customFormat="1" ht="11.25" x14ac:dyDescent="0.2">
      <c r="E324" s="40"/>
    </row>
    <row r="325" spans="1:5" s="39" customFormat="1" ht="11.25" x14ac:dyDescent="0.2">
      <c r="E325" s="40"/>
    </row>
    <row r="326" spans="1:5" s="39" customFormat="1" ht="11.25" x14ac:dyDescent="0.2">
      <c r="E326" s="40"/>
    </row>
    <row r="327" spans="1:5" s="39" customFormat="1" ht="11.25" x14ac:dyDescent="0.2">
      <c r="E327" s="40"/>
    </row>
    <row r="328" spans="1:5" s="39" customFormat="1" ht="11.25" x14ac:dyDescent="0.2">
      <c r="E328" s="40"/>
    </row>
    <row r="329" spans="1:5" s="39" customFormat="1" ht="11.25" x14ac:dyDescent="0.2">
      <c r="E329" s="40"/>
    </row>
    <row r="330" spans="1:5" s="39" customFormat="1" ht="11.25" x14ac:dyDescent="0.2">
      <c r="E330" s="40"/>
    </row>
    <row r="331" spans="1:5" s="39" customFormat="1" ht="11.25" x14ac:dyDescent="0.2">
      <c r="E331" s="40"/>
    </row>
    <row r="332" spans="1:5" s="39" customFormat="1" ht="11.25" x14ac:dyDescent="0.2">
      <c r="E332" s="40"/>
    </row>
    <row r="333" spans="1:5" s="15" customFormat="1" ht="11.25" x14ac:dyDescent="0.2"/>
    <row r="334" spans="1:5" s="15" customFormat="1" ht="11.25" x14ac:dyDescent="0.2">
      <c r="A334" s="19"/>
    </row>
    <row r="335" spans="1:5" s="15" customFormat="1" ht="11.25" x14ac:dyDescent="0.2">
      <c r="A335" s="19"/>
    </row>
    <row r="336" spans="1:5" s="15" customFormat="1" ht="11.25" x14ac:dyDescent="0.2"/>
    <row r="337" spans="1:7" s="15" customFormat="1" ht="11.25" x14ac:dyDescent="0.2">
      <c r="B337" s="20"/>
      <c r="C337" s="71" t="s">
        <v>0</v>
      </c>
      <c r="D337" s="71"/>
      <c r="E337" s="71"/>
      <c r="F337" s="71"/>
      <c r="G337" s="71"/>
    </row>
    <row r="338" spans="1:7" s="15" customFormat="1" ht="11.25" x14ac:dyDescent="0.2">
      <c r="B338" s="20"/>
      <c r="C338" s="71" t="s">
        <v>1</v>
      </c>
      <c r="D338" s="71"/>
      <c r="E338" s="71"/>
      <c r="F338" s="71"/>
      <c r="G338" s="71"/>
    </row>
    <row r="339" spans="1:7" s="15" customFormat="1" ht="11.25" x14ac:dyDescent="0.2">
      <c r="B339" s="20"/>
      <c r="C339" s="71" t="s">
        <v>2</v>
      </c>
      <c r="D339" s="71"/>
      <c r="E339" s="71"/>
      <c r="F339" s="71"/>
      <c r="G339" s="71"/>
    </row>
    <row r="340" spans="1:7" s="15" customFormat="1" ht="11.25" x14ac:dyDescent="0.2">
      <c r="B340" s="20"/>
      <c r="C340" s="20"/>
      <c r="D340" s="20"/>
      <c r="E340" s="20"/>
      <c r="F340" s="20"/>
    </row>
    <row r="341" spans="1:7" s="15" customFormat="1" ht="11.25" x14ac:dyDescent="0.2">
      <c r="B341" s="21" t="s">
        <v>3</v>
      </c>
      <c r="C341" s="21"/>
      <c r="D341" s="22" t="s">
        <v>12</v>
      </c>
      <c r="E341" s="21"/>
      <c r="F341" s="23" t="s">
        <v>50</v>
      </c>
      <c r="G341" s="22"/>
    </row>
    <row r="342" spans="1:7" s="15" customFormat="1" ht="11.25" x14ac:dyDescent="0.2">
      <c r="B342" s="24" t="s">
        <v>4</v>
      </c>
      <c r="C342" s="24"/>
      <c r="D342" s="24" t="s">
        <v>46</v>
      </c>
      <c r="E342" s="24"/>
      <c r="F342" s="23" t="s">
        <v>59</v>
      </c>
      <c r="G342" s="21"/>
    </row>
    <row r="343" spans="1:7" s="15" customFormat="1" ht="11.25" x14ac:dyDescent="0.2">
      <c r="B343" s="24" t="s">
        <v>11</v>
      </c>
      <c r="C343" s="25"/>
      <c r="D343" s="25"/>
      <c r="E343" s="25"/>
      <c r="F343" s="25"/>
    </row>
    <row r="344" spans="1:7" s="15" customFormat="1" ht="22.5" x14ac:dyDescent="0.2">
      <c r="B344" s="26" t="s">
        <v>5</v>
      </c>
      <c r="C344" s="26" t="s">
        <v>6</v>
      </c>
      <c r="D344" s="26" t="s">
        <v>7</v>
      </c>
      <c r="E344" s="27" t="s">
        <v>8</v>
      </c>
      <c r="F344" s="26" t="s">
        <v>9</v>
      </c>
    </row>
    <row r="345" spans="1:7" s="28" customFormat="1" ht="11.25" x14ac:dyDescent="0.2">
      <c r="B345" s="3"/>
      <c r="C345" s="30" t="s">
        <v>17</v>
      </c>
      <c r="D345" s="31"/>
      <c r="E345" s="47"/>
      <c r="F345" s="3"/>
    </row>
    <row r="346" spans="1:7" s="32" customFormat="1" ht="202.5" customHeight="1" x14ac:dyDescent="0.2">
      <c r="B346" s="62">
        <v>13</v>
      </c>
      <c r="C346" s="70"/>
      <c r="D346" s="31" t="s">
        <v>45</v>
      </c>
      <c r="E346" s="35">
        <f>267960+5336</f>
        <v>273296</v>
      </c>
      <c r="F346" s="17" t="s">
        <v>22</v>
      </c>
    </row>
    <row r="347" spans="1:7" s="15" customFormat="1" ht="11.25" x14ac:dyDescent="0.2">
      <c r="B347" s="26"/>
      <c r="C347" s="26"/>
      <c r="D347" s="37" t="s">
        <v>10</v>
      </c>
      <c r="E347" s="27">
        <f>SUM(E345:E346)</f>
        <v>273296</v>
      </c>
      <c r="F347" s="38"/>
    </row>
    <row r="348" spans="1:7" s="39" customFormat="1" ht="11.25" x14ac:dyDescent="0.2">
      <c r="A348" s="67"/>
      <c r="B348" s="3"/>
      <c r="C348" s="4"/>
      <c r="D348" s="5" t="s">
        <v>18</v>
      </c>
      <c r="E348" s="6">
        <f>+E347+E316+E264+E229+E182+E148+E99+E70+E48+E14</f>
        <v>661451.6</v>
      </c>
      <c r="F348" s="7"/>
    </row>
    <row r="349" spans="1:7" s="39" customFormat="1" ht="11.25" x14ac:dyDescent="0.2">
      <c r="A349" s="67"/>
      <c r="B349" s="8"/>
      <c r="C349" s="9"/>
      <c r="D349" s="10"/>
      <c r="E349" s="11"/>
      <c r="F349" s="12"/>
    </row>
    <row r="350" spans="1:7" s="39" customFormat="1" ht="11.25" x14ac:dyDescent="0.2">
      <c r="A350" s="67"/>
      <c r="B350" s="8"/>
      <c r="C350" s="9"/>
      <c r="D350" s="10"/>
      <c r="E350" s="11"/>
      <c r="F350" s="12"/>
    </row>
    <row r="351" spans="1:7" s="39" customFormat="1" ht="11.25" x14ac:dyDescent="0.2">
      <c r="A351" s="67"/>
      <c r="B351" s="8"/>
      <c r="C351" s="9"/>
      <c r="D351" s="10"/>
      <c r="E351" s="11"/>
      <c r="F351" s="12"/>
    </row>
    <row r="352" spans="1:7" s="39" customFormat="1" ht="11.25" x14ac:dyDescent="0.2">
      <c r="A352" s="67"/>
      <c r="B352" s="8"/>
      <c r="C352" s="9"/>
      <c r="D352" s="10"/>
      <c r="E352" s="11"/>
      <c r="F352" s="12"/>
    </row>
    <row r="353" spans="1:6" s="39" customFormat="1" ht="11.25" x14ac:dyDescent="0.2">
      <c r="A353" s="67"/>
      <c r="B353" s="8"/>
      <c r="C353" s="9"/>
      <c r="D353" s="10"/>
      <c r="E353" s="11"/>
      <c r="F353" s="12"/>
    </row>
    <row r="354" spans="1:6" s="39" customFormat="1" ht="11.25" x14ac:dyDescent="0.2">
      <c r="A354" s="67"/>
      <c r="B354" s="68"/>
      <c r="E354" s="69"/>
    </row>
    <row r="355" spans="1:6" s="39" customFormat="1" ht="11.25" x14ac:dyDescent="0.2">
      <c r="A355" s="67"/>
      <c r="B355" s="13" t="s">
        <v>48</v>
      </c>
      <c r="C355" s="13"/>
      <c r="D355" s="13"/>
      <c r="E355" s="14" t="s">
        <v>19</v>
      </c>
      <c r="F355" s="15"/>
    </row>
    <row r="356" spans="1:6" s="39" customFormat="1" ht="11.25" x14ac:dyDescent="0.2">
      <c r="A356" s="67"/>
      <c r="B356" s="16" t="s">
        <v>20</v>
      </c>
      <c r="C356" s="16"/>
      <c r="D356" s="16"/>
      <c r="E356" s="14" t="s">
        <v>47</v>
      </c>
      <c r="F356" s="15"/>
    </row>
    <row r="357" spans="1:6" s="39" customFormat="1" ht="11.25" x14ac:dyDescent="0.2">
      <c r="E357" s="40"/>
    </row>
  </sheetData>
  <mergeCells count="30">
    <mergeCell ref="C4:G4"/>
    <mergeCell ref="C5:G5"/>
    <mergeCell ref="C6:G6"/>
    <mergeCell ref="C140:G140"/>
    <mergeCell ref="C138:G138"/>
    <mergeCell ref="C139:G139"/>
    <mergeCell ref="C91:G91"/>
    <mergeCell ref="C37:G37"/>
    <mergeCell ref="C38:G38"/>
    <mergeCell ref="C39:G39"/>
    <mergeCell ref="C60:G60"/>
    <mergeCell ref="C61:G61"/>
    <mergeCell ref="C62:G62"/>
    <mergeCell ref="C89:G89"/>
    <mergeCell ref="C90:G90"/>
    <mergeCell ref="C171:G171"/>
    <mergeCell ref="C172:G172"/>
    <mergeCell ref="C338:G338"/>
    <mergeCell ref="C306:G306"/>
    <mergeCell ref="C307:G307"/>
    <mergeCell ref="C339:G339"/>
    <mergeCell ref="C173:G173"/>
    <mergeCell ref="C254:G254"/>
    <mergeCell ref="C255:G255"/>
    <mergeCell ref="C256:G256"/>
    <mergeCell ref="C337:G337"/>
    <mergeCell ref="C219:G219"/>
    <mergeCell ref="C220:G220"/>
    <mergeCell ref="C221:G221"/>
    <mergeCell ref="C305:G305"/>
  </mergeCells>
  <pageMargins left="0.23622047244094491" right="0.23622047244094491" top="0.74803149606299213" bottom="0.55118110236220474" header="0.31496062992125984" footer="0.31496062992125984"/>
  <pageSetup paperSize="9" scale="90"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 OBS. PART. 2015</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FISCALIZACION</cp:lastModifiedBy>
  <cp:lastPrinted>2016-03-07T19:11:49Z</cp:lastPrinted>
  <dcterms:created xsi:type="dcterms:W3CDTF">2012-08-25T23:49:25Z</dcterms:created>
  <dcterms:modified xsi:type="dcterms:W3CDTF">2016-10-24T01:50:45Z</dcterms:modified>
</cp:coreProperties>
</file>