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11220" activeTab="0"/>
  </bookViews>
  <sheets>
    <sheet name="AUDITORIA 2015 PARTICIPACIONES" sheetId="1" r:id="rId1"/>
  </sheets>
  <definedNames/>
  <calcPr fullCalcOnLoad="1"/>
</workbook>
</file>

<file path=xl/sharedStrings.xml><?xml version="1.0" encoding="utf-8"?>
<sst xmlns="http://schemas.openxmlformats.org/spreadsheetml/2006/main" count="151" uniqueCount="55">
  <si>
    <t>Monto observado de esta hoja</t>
  </si>
  <si>
    <t>RESUMEN DE OBSERVACIONES</t>
  </si>
  <si>
    <t>FOLIO DE REFERENCIA</t>
  </si>
  <si>
    <t>FECHA</t>
  </si>
  <si>
    <t>OBSERVACIÓN</t>
  </si>
  <si>
    <t>MONTO OBSERVADO</t>
  </si>
  <si>
    <t>CONTRALORÍA MUNICIPAL DEL H. AYUNTAMIENTO DE ATLIXCO, PUEBLA</t>
  </si>
  <si>
    <t>ÁREA DE FISCALIZACIÓN</t>
  </si>
  <si>
    <t>IRREGULARIDAD</t>
  </si>
  <si>
    <t xml:space="preserve">              CONTRALORA MUNICIPAL</t>
  </si>
  <si>
    <t>Monto total observado</t>
  </si>
  <si>
    <t>PARTICIPACIONES</t>
  </si>
  <si>
    <t>C.P. HERNAN KUREZYN DIAZ</t>
  </si>
  <si>
    <t>PERIODO REVISADO: DEL 15 DE MAYO AL 31 DE DICIEMBRE DE 2014</t>
  </si>
  <si>
    <t>MAYO</t>
  </si>
  <si>
    <t>SUJETO DE REVISIÓN:  JUNTA AUXILIAR DE SANTA LUCIA COSAMALAPAN</t>
  </si>
  <si>
    <t>JULIO</t>
  </si>
  <si>
    <t>AGOSTO</t>
  </si>
  <si>
    <t>OCTUBRE</t>
  </si>
  <si>
    <t>NOVIEMBRE</t>
  </si>
  <si>
    <t>DICIEMBRE</t>
  </si>
  <si>
    <t>1</t>
  </si>
  <si>
    <t>LIC. HORTENCIA GOMEZ ZEMPOALTECATL</t>
  </si>
  <si>
    <t>MARZO</t>
  </si>
  <si>
    <t>Se solicita la siguiente documetacion: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                                                                                                                                                                                               2)Croquis de ubicacion donde se lleva acabo el proyecto o trabajo.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Planos ejecutivos de la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4)Oficio de invitacion a dos o mas contratistas                                                                                                                                                                                                                                                                                                                                                 5)Actas de visita de obra, juntas de aclaraciones y presentacion de las propuestas.                                                                                                                                                                                                                                                            6)Cuadro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7)Fotografias de antes, durante y termino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8)Acta de Entrega recepcion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9)Garantia de los trabajos consistente en poliza de fianza o cheque cruzado por el 10% del costo total de los trabajos.                                                                                                                                                                                                    10)Oficio de recepcion de los trabajos de quien recibe.</t>
  </si>
  <si>
    <t>Francisco Alejandro Reynaud Vazquez Factura 901, Marcelino Gonzalez Castro Factura 43, Comercializadora Alvar Factura 714</t>
  </si>
  <si>
    <t>ABRIL</t>
  </si>
  <si>
    <t>Recibo por $950 a Francisco Mora Tufiño para pago de arena y bultos de cemento, Francisco Alejandro Reynaud Vazquez Factura 924, Leonor Garcia Angon Factura 579</t>
  </si>
  <si>
    <t>Recibo por $2300 para Enrique Rutilo Ruiz Salazar , Paulina Hernandez Espinoza Factura 0022, Paulina Hernandez Espiniza Factura 0023</t>
  </si>
  <si>
    <t>Nueva Wal Mart de Mexico Factura IBAAL26890</t>
  </si>
  <si>
    <t>Presentar fotorgrafias, Justificar gasto.</t>
  </si>
  <si>
    <t>Recibo por 1300 a Silvestre Ruiz Morales, Constructora Dorota Factura 36</t>
  </si>
  <si>
    <t>Recibo por $3,500 a Luz Vargas Francisco</t>
  </si>
  <si>
    <t>Carta de Solicity y Agradecimiento Casa de Salud</t>
  </si>
  <si>
    <t>Debe venir en hoja membretada  de casa de saludo</t>
  </si>
  <si>
    <t>Factura con R.F.C FOUG701209PZ1 por $270</t>
  </si>
  <si>
    <t>Presentar la factura visibile, ya que no se nota</t>
  </si>
  <si>
    <t>Recibo por $1600 a Andres Vargas Chanes</t>
  </si>
  <si>
    <t>Leonor Garcia Angon Factura a891, Marcelino Gonzalez Castro Factura 64, Marcelino Gonzalez Castro Factura 63</t>
  </si>
  <si>
    <t>Indicar el nombre de las personas que asistieron asi como indicar que planeacion de actividades realizaron</t>
  </si>
  <si>
    <t>Adela Grajales Monico Factura 1790 y 1795</t>
  </si>
  <si>
    <t>Fortar Factura 423, Fortar Factura 426</t>
  </si>
  <si>
    <t>2</t>
  </si>
  <si>
    <t>PERIODO REVISADO: DEL 1 DE ENERO AL 31 DE DICIEMBRE DE 2015</t>
  </si>
  <si>
    <t>SUJETO DE REVISIÓN:  JUNTA AUXILIAR DE SANTA LUCIA COSAMALOAPAN</t>
  </si>
  <si>
    <t>JEFE DE DEPTO. "C" DE FISCALIZACION</t>
  </si>
  <si>
    <t xml:space="preserve">                                        HOJA:  1 DE 8</t>
  </si>
  <si>
    <t xml:space="preserve">                                        HOJA  2 DE 8</t>
  </si>
  <si>
    <t xml:space="preserve">                                        HOJA  3 DE 8</t>
  </si>
  <si>
    <t xml:space="preserve">                                        HOJA  4 DE 8</t>
  </si>
  <si>
    <t xml:space="preserve">                                        HOJA  5 DE 8</t>
  </si>
  <si>
    <t xml:space="preserve">                                        HOJA  6 DE 8</t>
  </si>
  <si>
    <t xml:space="preserve">                                        HOJA  7 DE 8</t>
  </si>
  <si>
    <t xml:space="preserve">                                        HOJA  8 DE 8</t>
  </si>
  <si>
    <t>NO. DE PLIEGO:      009/2016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</si>
</sst>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wrapText="1"/>
    </xf>
    <xf numFmtId="0" fontId="41" fillId="0" borderId="11" xfId="0" applyFont="1" applyBorder="1" applyAlignment="1">
      <alignment/>
    </xf>
    <xf numFmtId="0" fontId="3" fillId="0" borderId="11" xfId="0" applyFont="1" applyBorder="1" applyAlignment="1">
      <alignment horizontal="justify" wrapText="1"/>
    </xf>
    <xf numFmtId="165" fontId="3" fillId="0" borderId="11" xfId="0" applyNumberFormat="1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165" fontId="7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5" fontId="7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165" fontId="3" fillId="0" borderId="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42" fillId="33" borderId="10" xfId="0" applyFont="1" applyFill="1" applyBorder="1" applyAlignment="1">
      <alignment/>
    </xf>
    <xf numFmtId="165" fontId="3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165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41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165" fontId="41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17" fontId="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17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2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65" fontId="42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4" fontId="42" fillId="0" borderId="0" xfId="0" applyNumberFormat="1" applyFont="1" applyAlignment="1">
      <alignment/>
    </xf>
    <xf numFmtId="0" fontId="42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justify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4</xdr:row>
      <xdr:rowOff>95250</xdr:rowOff>
    </xdr:to>
    <xdr:pic>
      <xdr:nvPicPr>
        <xdr:cNvPr id="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180975</xdr:colOff>
      <xdr:row>34</xdr:row>
      <xdr:rowOff>95250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2</xdr:col>
      <xdr:colOff>180975</xdr:colOff>
      <xdr:row>64</xdr:row>
      <xdr:rowOff>95250</xdr:rowOff>
    </xdr:to>
    <xdr:pic>
      <xdr:nvPicPr>
        <xdr:cNvPr id="3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2</xdr:col>
      <xdr:colOff>180975</xdr:colOff>
      <xdr:row>92</xdr:row>
      <xdr:rowOff>95250</xdr:rowOff>
    </xdr:to>
    <xdr:pic>
      <xdr:nvPicPr>
        <xdr:cNvPr id="4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2</xdr:col>
      <xdr:colOff>180975</xdr:colOff>
      <xdr:row>121</xdr:row>
      <xdr:rowOff>95250</xdr:rowOff>
    </xdr:to>
    <xdr:pic>
      <xdr:nvPicPr>
        <xdr:cNvPr id="5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893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2</xdr:col>
      <xdr:colOff>180975</xdr:colOff>
      <xdr:row>148</xdr:row>
      <xdr:rowOff>95250</xdr:rowOff>
    </xdr:to>
    <xdr:pic>
      <xdr:nvPicPr>
        <xdr:cNvPr id="6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331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2</xdr:col>
      <xdr:colOff>180975</xdr:colOff>
      <xdr:row>179</xdr:row>
      <xdr:rowOff>95250</xdr:rowOff>
    </xdr:to>
    <xdr:pic>
      <xdr:nvPicPr>
        <xdr:cNvPr id="7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055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2</xdr:col>
      <xdr:colOff>180975</xdr:colOff>
      <xdr:row>205</xdr:row>
      <xdr:rowOff>95250</xdr:rowOff>
    </xdr:to>
    <xdr:pic>
      <xdr:nvPicPr>
        <xdr:cNvPr id="8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4925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239</xdr:row>
      <xdr:rowOff>0</xdr:rowOff>
    </xdr:from>
    <xdr:to>
      <xdr:col>5</xdr:col>
      <xdr:colOff>914400</xdr:colOff>
      <xdr:row>239</xdr:row>
      <xdr:rowOff>9525</xdr:rowOff>
    </xdr:to>
    <xdr:sp>
      <xdr:nvSpPr>
        <xdr:cNvPr id="9" name="16 Conector recto"/>
        <xdr:cNvSpPr>
          <a:spLocks/>
        </xdr:cNvSpPr>
      </xdr:nvSpPr>
      <xdr:spPr>
        <a:xfrm>
          <a:off x="5305425" y="59769375"/>
          <a:ext cx="2314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222</xdr:row>
      <xdr:rowOff>0</xdr:rowOff>
    </xdr:from>
    <xdr:to>
      <xdr:col>5</xdr:col>
      <xdr:colOff>914400</xdr:colOff>
      <xdr:row>222</xdr:row>
      <xdr:rowOff>9525</xdr:rowOff>
    </xdr:to>
    <xdr:sp>
      <xdr:nvSpPr>
        <xdr:cNvPr id="10" name="17 Conector recto"/>
        <xdr:cNvSpPr>
          <a:spLocks/>
        </xdr:cNvSpPr>
      </xdr:nvSpPr>
      <xdr:spPr>
        <a:xfrm>
          <a:off x="5305425" y="57292875"/>
          <a:ext cx="2314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222</xdr:row>
      <xdr:rowOff>0</xdr:rowOff>
    </xdr:from>
    <xdr:to>
      <xdr:col>3</xdr:col>
      <xdr:colOff>428625</xdr:colOff>
      <xdr:row>222</xdr:row>
      <xdr:rowOff>9525</xdr:rowOff>
    </xdr:to>
    <xdr:sp>
      <xdr:nvSpPr>
        <xdr:cNvPr id="11" name="18 Conector recto"/>
        <xdr:cNvSpPr>
          <a:spLocks/>
        </xdr:cNvSpPr>
      </xdr:nvSpPr>
      <xdr:spPr>
        <a:xfrm>
          <a:off x="762000" y="57292875"/>
          <a:ext cx="2314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4"/>
  <sheetViews>
    <sheetView tabSelected="1" zoomScalePageLayoutView="0" workbookViewId="0" topLeftCell="A1">
      <selection activeCell="B133" sqref="B133:F133"/>
    </sheetView>
  </sheetViews>
  <sheetFormatPr defaultColWidth="11.421875" defaultRowHeight="15"/>
  <cols>
    <col min="2" max="2" width="16.8515625" style="21" customWidth="1"/>
    <col min="3" max="3" width="11.421875" style="0" customWidth="1"/>
    <col min="4" max="4" width="39.8515625" style="0" bestFit="1" customWidth="1"/>
    <col min="5" max="5" width="21.00390625" style="35" customWidth="1"/>
    <col min="6" max="6" width="34.00390625" style="0" customWidth="1"/>
  </cols>
  <sheetData>
    <row r="1" s="35" customFormat="1" ht="11.25">
      <c r="B1" s="55"/>
    </row>
    <row r="2" s="35" customFormat="1" ht="11.25">
      <c r="B2" s="55"/>
    </row>
    <row r="3" s="35" customFormat="1" ht="11.25">
      <c r="B3" s="55"/>
    </row>
    <row r="4" s="35" customFormat="1" ht="11.25">
      <c r="B4" s="55"/>
    </row>
    <row r="5" spans="2:11" s="35" customFormat="1" ht="11.25">
      <c r="B5" s="82" t="s">
        <v>6</v>
      </c>
      <c r="C5" s="82"/>
      <c r="D5" s="82"/>
      <c r="E5" s="82"/>
      <c r="F5" s="82"/>
      <c r="G5" s="56"/>
      <c r="H5" s="56"/>
      <c r="I5" s="56"/>
      <c r="J5" s="56"/>
      <c r="K5" s="56"/>
    </row>
    <row r="6" spans="2:6" s="35" customFormat="1" ht="11.25">
      <c r="B6" s="82" t="s">
        <v>7</v>
      </c>
      <c r="C6" s="82"/>
      <c r="D6" s="82"/>
      <c r="E6" s="82"/>
      <c r="F6" s="82"/>
    </row>
    <row r="7" spans="2:6" s="35" customFormat="1" ht="11.25">
      <c r="B7" s="82" t="s">
        <v>1</v>
      </c>
      <c r="C7" s="82"/>
      <c r="D7" s="82"/>
      <c r="E7" s="82"/>
      <c r="F7" s="82"/>
    </row>
    <row r="8" spans="2:6" s="35" customFormat="1" ht="11.25">
      <c r="B8" s="25"/>
      <c r="C8" s="25"/>
      <c r="D8" s="25"/>
      <c r="E8" s="25"/>
      <c r="F8" s="25"/>
    </row>
    <row r="9" spans="1:6" s="35" customFormat="1" ht="11.25">
      <c r="A9" s="42"/>
      <c r="B9" s="82" t="s">
        <v>44</v>
      </c>
      <c r="C9" s="82"/>
      <c r="D9" s="82"/>
      <c r="E9" s="26"/>
      <c r="F9" s="1" t="s">
        <v>54</v>
      </c>
    </row>
    <row r="10" spans="1:6" s="35" customFormat="1" ht="11.25">
      <c r="A10" s="42"/>
      <c r="B10" s="43" t="s">
        <v>43</v>
      </c>
      <c r="C10" s="43"/>
      <c r="D10" s="43"/>
      <c r="E10" s="43"/>
      <c r="F10" s="1" t="s">
        <v>46</v>
      </c>
    </row>
    <row r="11" spans="1:6" s="35" customFormat="1" ht="11.25">
      <c r="A11" s="42"/>
      <c r="B11" s="25" t="s">
        <v>11</v>
      </c>
      <c r="C11" s="27"/>
      <c r="D11" s="27"/>
      <c r="E11" s="27"/>
      <c r="F11" s="27"/>
    </row>
    <row r="12" spans="2:6" s="35" customFormat="1" ht="22.5">
      <c r="B12" s="57" t="s">
        <v>2</v>
      </c>
      <c r="C12" s="15" t="s">
        <v>3</v>
      </c>
      <c r="D12" s="15" t="s">
        <v>8</v>
      </c>
      <c r="E12" s="15" t="s">
        <v>5</v>
      </c>
      <c r="F12" s="15" t="s">
        <v>4</v>
      </c>
    </row>
    <row r="13" spans="2:6" s="35" customFormat="1" ht="11.25">
      <c r="B13" s="57"/>
      <c r="C13" s="4" t="s">
        <v>23</v>
      </c>
      <c r="D13" s="15"/>
      <c r="E13" s="15"/>
      <c r="F13" s="15"/>
    </row>
    <row r="14" spans="2:6" s="35" customFormat="1" ht="247.5">
      <c r="B14" s="39" t="s">
        <v>21</v>
      </c>
      <c r="C14" s="7"/>
      <c r="D14" s="5" t="s">
        <v>25</v>
      </c>
      <c r="E14" s="8">
        <f>6421.52+23814.8+6125.5</f>
        <v>36361.82</v>
      </c>
      <c r="F14" s="2" t="s">
        <v>24</v>
      </c>
    </row>
    <row r="15" spans="2:6" s="35" customFormat="1" ht="11.25">
      <c r="B15" s="37"/>
      <c r="C15" s="11"/>
      <c r="D15" s="12" t="s">
        <v>0</v>
      </c>
      <c r="E15" s="13">
        <f>SUM(E14:E14)</f>
        <v>36361.82</v>
      </c>
      <c r="F15" s="11"/>
    </row>
    <row r="16" s="35" customFormat="1" ht="11.25">
      <c r="B16" s="55"/>
    </row>
    <row r="17" spans="2:6" s="35" customFormat="1" ht="11.25">
      <c r="B17" s="58"/>
      <c r="C17" s="33"/>
      <c r="D17" s="59"/>
      <c r="E17" s="28"/>
      <c r="F17" s="33"/>
    </row>
    <row r="18" spans="2:6" s="35" customFormat="1" ht="11.25">
      <c r="B18" s="58"/>
      <c r="C18" s="33"/>
      <c r="D18" s="59"/>
      <c r="E18" s="28"/>
      <c r="F18" s="33"/>
    </row>
    <row r="19" spans="2:6" s="35" customFormat="1" ht="11.25">
      <c r="B19" s="58"/>
      <c r="C19" s="33"/>
      <c r="D19" s="59"/>
      <c r="E19" s="28"/>
      <c r="F19" s="33"/>
    </row>
    <row r="20" spans="2:6" s="35" customFormat="1" ht="11.25">
      <c r="B20" s="58"/>
      <c r="C20" s="33"/>
      <c r="D20" s="59"/>
      <c r="E20" s="28"/>
      <c r="F20" s="33"/>
    </row>
    <row r="21" spans="2:6" s="35" customFormat="1" ht="11.25">
      <c r="B21" s="58"/>
      <c r="C21" s="33"/>
      <c r="D21" s="59"/>
      <c r="E21" s="28"/>
      <c r="F21" s="33"/>
    </row>
    <row r="22" spans="2:6" s="35" customFormat="1" ht="11.25">
      <c r="B22" s="58"/>
      <c r="C22" s="33"/>
      <c r="D22" s="59"/>
      <c r="E22" s="28"/>
      <c r="F22" s="33"/>
    </row>
    <row r="23" spans="2:6" s="35" customFormat="1" ht="11.25">
      <c r="B23" s="58"/>
      <c r="C23" s="33"/>
      <c r="D23" s="59"/>
      <c r="E23" s="28"/>
      <c r="F23" s="33"/>
    </row>
    <row r="24" spans="2:6" s="35" customFormat="1" ht="11.25">
      <c r="B24" s="58"/>
      <c r="C24" s="33"/>
      <c r="D24" s="59"/>
      <c r="E24" s="28"/>
      <c r="F24" s="33"/>
    </row>
    <row r="25" spans="2:6" s="35" customFormat="1" ht="11.25">
      <c r="B25" s="58"/>
      <c r="C25" s="33"/>
      <c r="D25" s="59"/>
      <c r="E25" s="28"/>
      <c r="F25" s="33"/>
    </row>
    <row r="26" spans="2:6" s="35" customFormat="1" ht="11.25">
      <c r="B26" s="58"/>
      <c r="C26" s="33"/>
      <c r="D26" s="59"/>
      <c r="E26" s="28"/>
      <c r="F26" s="33"/>
    </row>
    <row r="27" spans="2:6" s="35" customFormat="1" ht="11.25">
      <c r="B27" s="58"/>
      <c r="C27" s="33"/>
      <c r="D27" s="59"/>
      <c r="E27" s="28"/>
      <c r="F27" s="33"/>
    </row>
    <row r="28" spans="2:6" s="35" customFormat="1" ht="11.25">
      <c r="B28" s="58"/>
      <c r="C28" s="33"/>
      <c r="D28" s="59"/>
      <c r="E28" s="28"/>
      <c r="F28" s="33"/>
    </row>
    <row r="29" spans="2:6" s="35" customFormat="1" ht="11.25">
      <c r="B29" s="58"/>
      <c r="C29" s="33"/>
      <c r="D29" s="59"/>
      <c r="E29" s="28"/>
      <c r="F29" s="33"/>
    </row>
    <row r="30" spans="2:6" s="35" customFormat="1" ht="11.25">
      <c r="B30" s="58"/>
      <c r="C30" s="33"/>
      <c r="D30" s="59"/>
      <c r="E30" s="28"/>
      <c r="F30" s="33"/>
    </row>
    <row r="31" spans="2:6" s="33" customFormat="1" ht="11.25">
      <c r="B31" s="41"/>
      <c r="C31" s="60"/>
      <c r="D31" s="16"/>
      <c r="E31" s="16"/>
      <c r="F31" s="16"/>
    </row>
    <row r="32" spans="2:6" s="33" customFormat="1" ht="11.25">
      <c r="B32" s="41"/>
      <c r="C32" s="60"/>
      <c r="D32" s="16"/>
      <c r="E32" s="16"/>
      <c r="F32" s="16"/>
    </row>
    <row r="33" spans="2:6" s="33" customFormat="1" ht="11.25">
      <c r="B33" s="41"/>
      <c r="C33" s="60"/>
      <c r="D33" s="16"/>
      <c r="E33" s="16"/>
      <c r="F33" s="16"/>
    </row>
    <row r="34" spans="2:6" s="33" customFormat="1" ht="11.25">
      <c r="B34" s="41"/>
      <c r="C34" s="60"/>
      <c r="D34" s="16"/>
      <c r="E34" s="16"/>
      <c r="F34" s="16"/>
    </row>
    <row r="35" spans="2:11" s="35" customFormat="1" ht="11.25">
      <c r="B35" s="82" t="s">
        <v>6</v>
      </c>
      <c r="C35" s="82"/>
      <c r="D35" s="82"/>
      <c r="E35" s="82"/>
      <c r="F35" s="82"/>
      <c r="G35" s="56"/>
      <c r="H35" s="56"/>
      <c r="I35" s="56"/>
      <c r="J35" s="56"/>
      <c r="K35" s="56"/>
    </row>
    <row r="36" spans="2:6" s="35" customFormat="1" ht="11.25">
      <c r="B36" s="82" t="s">
        <v>7</v>
      </c>
      <c r="C36" s="82"/>
      <c r="D36" s="82"/>
      <c r="E36" s="82"/>
      <c r="F36" s="82"/>
    </row>
    <row r="37" spans="2:6" s="35" customFormat="1" ht="11.25">
      <c r="B37" s="82" t="s">
        <v>1</v>
      </c>
      <c r="C37" s="82"/>
      <c r="D37" s="82"/>
      <c r="E37" s="82"/>
      <c r="F37" s="82"/>
    </row>
    <row r="38" spans="2:6" s="35" customFormat="1" ht="11.25">
      <c r="B38" s="25"/>
      <c r="C38" s="25"/>
      <c r="D38" s="25"/>
      <c r="E38" s="25"/>
      <c r="F38" s="25"/>
    </row>
    <row r="39" spans="2:6" s="35" customFormat="1" ht="11.25">
      <c r="B39" s="82" t="s">
        <v>15</v>
      </c>
      <c r="C39" s="82"/>
      <c r="D39" s="82"/>
      <c r="E39" s="26"/>
      <c r="F39" s="1" t="s">
        <v>54</v>
      </c>
    </row>
    <row r="40" spans="2:6" s="35" customFormat="1" ht="11.25">
      <c r="B40" s="83" t="s">
        <v>13</v>
      </c>
      <c r="C40" s="83"/>
      <c r="D40" s="83"/>
      <c r="E40" s="83"/>
      <c r="F40" s="1" t="s">
        <v>47</v>
      </c>
    </row>
    <row r="41" spans="2:6" s="35" customFormat="1" ht="11.25">
      <c r="B41" s="25" t="s">
        <v>11</v>
      </c>
      <c r="C41" s="27"/>
      <c r="D41" s="27"/>
      <c r="E41" s="27"/>
      <c r="F41" s="27"/>
    </row>
    <row r="42" spans="2:6" s="35" customFormat="1" ht="22.5">
      <c r="B42" s="57" t="s">
        <v>2</v>
      </c>
      <c r="C42" s="15" t="s">
        <v>3</v>
      </c>
      <c r="D42" s="15" t="s">
        <v>8</v>
      </c>
      <c r="E42" s="15" t="s">
        <v>5</v>
      </c>
      <c r="F42" s="15" t="s">
        <v>4</v>
      </c>
    </row>
    <row r="43" spans="2:6" s="61" customFormat="1" ht="11.25">
      <c r="B43" s="44"/>
      <c r="C43" s="45" t="s">
        <v>26</v>
      </c>
      <c r="D43" s="30"/>
      <c r="E43" s="46"/>
      <c r="F43" s="9"/>
    </row>
    <row r="44" spans="2:6" s="61" customFormat="1" ht="247.5">
      <c r="B44" s="62" t="s">
        <v>42</v>
      </c>
      <c r="C44" s="30"/>
      <c r="D44" s="48" t="s">
        <v>27</v>
      </c>
      <c r="E44" s="47">
        <f>950+235.5+460.01</f>
        <v>1645.51</v>
      </c>
      <c r="F44" s="2" t="s">
        <v>24</v>
      </c>
    </row>
    <row r="45" spans="2:6" s="35" customFormat="1" ht="11.25">
      <c r="B45" s="63"/>
      <c r="C45" s="24"/>
      <c r="D45" s="36" t="s">
        <v>0</v>
      </c>
      <c r="E45" s="29">
        <f>SUM(E43:E44)</f>
        <v>1645.51</v>
      </c>
      <c r="F45" s="24"/>
    </row>
    <row r="46" s="35" customFormat="1" ht="11.25">
      <c r="B46" s="55"/>
    </row>
    <row r="47" s="35" customFormat="1" ht="11.25">
      <c r="B47" s="55"/>
    </row>
    <row r="48" s="35" customFormat="1" ht="11.25">
      <c r="B48" s="55"/>
    </row>
    <row r="49" s="35" customFormat="1" ht="11.25">
      <c r="B49" s="55"/>
    </row>
    <row r="50" s="35" customFormat="1" ht="11.25">
      <c r="B50" s="55"/>
    </row>
    <row r="51" s="35" customFormat="1" ht="11.25">
      <c r="B51" s="55"/>
    </row>
    <row r="52" s="35" customFormat="1" ht="11.25">
      <c r="B52" s="55"/>
    </row>
    <row r="53" s="35" customFormat="1" ht="11.25">
      <c r="B53" s="55"/>
    </row>
    <row r="54" s="35" customFormat="1" ht="11.25">
      <c r="B54" s="55"/>
    </row>
    <row r="55" s="35" customFormat="1" ht="11.25">
      <c r="B55" s="55"/>
    </row>
    <row r="56" s="35" customFormat="1" ht="11.25">
      <c r="B56" s="55"/>
    </row>
    <row r="57" s="35" customFormat="1" ht="11.25">
      <c r="B57" s="55"/>
    </row>
    <row r="58" s="35" customFormat="1" ht="11.25">
      <c r="B58" s="55"/>
    </row>
    <row r="59" s="35" customFormat="1" ht="11.25">
      <c r="B59" s="55"/>
    </row>
    <row r="60" s="35" customFormat="1" ht="11.25">
      <c r="B60" s="55"/>
    </row>
    <row r="61" s="35" customFormat="1" ht="11.25">
      <c r="B61" s="55"/>
    </row>
    <row r="62" s="35" customFormat="1" ht="11.25">
      <c r="B62" s="55"/>
    </row>
    <row r="63" s="35" customFormat="1" ht="11.25">
      <c r="B63" s="55"/>
    </row>
    <row r="64" s="35" customFormat="1" ht="11.25">
      <c r="B64" s="55"/>
    </row>
    <row r="65" spans="2:11" s="35" customFormat="1" ht="11.25">
      <c r="B65" s="82" t="s">
        <v>6</v>
      </c>
      <c r="C65" s="82"/>
      <c r="D65" s="82"/>
      <c r="E65" s="82"/>
      <c r="F65" s="82"/>
      <c r="G65" s="56"/>
      <c r="H65" s="56"/>
      <c r="I65" s="56"/>
      <c r="J65" s="56"/>
      <c r="K65" s="56"/>
    </row>
    <row r="66" spans="2:6" s="35" customFormat="1" ht="11.25">
      <c r="B66" s="82" t="s">
        <v>7</v>
      </c>
      <c r="C66" s="82"/>
      <c r="D66" s="82"/>
      <c r="E66" s="82"/>
      <c r="F66" s="82"/>
    </row>
    <row r="67" spans="2:6" s="35" customFormat="1" ht="11.25">
      <c r="B67" s="82" t="s">
        <v>1</v>
      </c>
      <c r="C67" s="82"/>
      <c r="D67" s="82"/>
      <c r="E67" s="82"/>
      <c r="F67" s="82"/>
    </row>
    <row r="68" spans="2:6" s="35" customFormat="1" ht="11.25">
      <c r="B68" s="25"/>
      <c r="C68" s="25"/>
      <c r="D68" s="25"/>
      <c r="E68" s="25"/>
      <c r="F68" s="25"/>
    </row>
    <row r="69" spans="2:6" s="35" customFormat="1" ht="11.25">
      <c r="B69" s="82" t="s">
        <v>44</v>
      </c>
      <c r="C69" s="82"/>
      <c r="D69" s="82"/>
      <c r="E69" s="26"/>
      <c r="F69" s="1" t="s">
        <v>54</v>
      </c>
    </row>
    <row r="70" spans="2:6" s="35" customFormat="1" ht="11.25">
      <c r="B70" s="83" t="s">
        <v>43</v>
      </c>
      <c r="C70" s="83"/>
      <c r="D70" s="83"/>
      <c r="E70" s="83"/>
      <c r="F70" s="1" t="s">
        <v>48</v>
      </c>
    </row>
    <row r="71" spans="2:6" s="35" customFormat="1" ht="11.25">
      <c r="B71" s="25" t="s">
        <v>11</v>
      </c>
      <c r="C71" s="27"/>
      <c r="D71" s="27"/>
      <c r="E71" s="27"/>
      <c r="F71" s="27"/>
    </row>
    <row r="72" spans="2:6" s="35" customFormat="1" ht="22.5">
      <c r="B72" s="57" t="s">
        <v>2</v>
      </c>
      <c r="C72" s="15" t="s">
        <v>3</v>
      </c>
      <c r="D72" s="15" t="s">
        <v>8</v>
      </c>
      <c r="E72" s="15" t="s">
        <v>5</v>
      </c>
      <c r="F72" s="15" t="s">
        <v>4</v>
      </c>
    </row>
    <row r="73" spans="2:6" s="61" customFormat="1" ht="11.25">
      <c r="B73" s="44"/>
      <c r="C73" s="64" t="s">
        <v>14</v>
      </c>
      <c r="D73" s="30"/>
      <c r="E73" s="30"/>
      <c r="F73" s="30"/>
    </row>
    <row r="74" spans="2:6" s="35" customFormat="1" ht="247.5">
      <c r="B74" s="40">
        <v>3</v>
      </c>
      <c r="C74" s="6"/>
      <c r="D74" s="5" t="s">
        <v>28</v>
      </c>
      <c r="E74" s="10">
        <f>2300+1290+1140</f>
        <v>4730</v>
      </c>
      <c r="F74" s="2" t="s">
        <v>24</v>
      </c>
    </row>
    <row r="75" spans="2:6" s="35" customFormat="1" ht="11.25">
      <c r="B75" s="40">
        <v>4</v>
      </c>
      <c r="C75" s="6"/>
      <c r="D75" s="5" t="s">
        <v>29</v>
      </c>
      <c r="E75" s="10">
        <v>250.9</v>
      </c>
      <c r="F75" s="2" t="s">
        <v>30</v>
      </c>
    </row>
    <row r="76" spans="2:6" s="35" customFormat="1" ht="11.25">
      <c r="B76" s="63"/>
      <c r="C76" s="24"/>
      <c r="D76" s="36" t="s">
        <v>0</v>
      </c>
      <c r="E76" s="29">
        <f>SUM(E74:E75)</f>
        <v>4980.9</v>
      </c>
      <c r="F76" s="24"/>
    </row>
    <row r="77" spans="2:6" s="35" customFormat="1" ht="11.25">
      <c r="B77" s="38"/>
      <c r="C77" s="14"/>
      <c r="D77" s="14"/>
      <c r="E77" s="23"/>
      <c r="F77" s="14"/>
    </row>
    <row r="78" spans="2:6" s="33" customFormat="1" ht="11.25">
      <c r="B78" s="41"/>
      <c r="C78" s="17"/>
      <c r="D78" s="18"/>
      <c r="E78" s="22"/>
      <c r="F78" s="3"/>
    </row>
    <row r="79" spans="2:6" s="33" customFormat="1" ht="11.25">
      <c r="B79" s="41"/>
      <c r="C79" s="17"/>
      <c r="D79" s="18"/>
      <c r="E79" s="22"/>
      <c r="F79" s="3"/>
    </row>
    <row r="80" spans="2:6" s="33" customFormat="1" ht="11.25">
      <c r="B80" s="41"/>
      <c r="C80" s="17"/>
      <c r="D80" s="18"/>
      <c r="E80" s="22"/>
      <c r="F80" s="3"/>
    </row>
    <row r="81" spans="2:6" s="33" customFormat="1" ht="11.25">
      <c r="B81" s="41"/>
      <c r="C81" s="17"/>
      <c r="D81" s="18"/>
      <c r="E81" s="22"/>
      <c r="F81" s="3"/>
    </row>
    <row r="82" spans="2:6" s="33" customFormat="1" ht="11.25">
      <c r="B82" s="41"/>
      <c r="C82" s="17"/>
      <c r="D82" s="18"/>
      <c r="E82" s="22"/>
      <c r="F82" s="3"/>
    </row>
    <row r="83" spans="2:6" s="33" customFormat="1" ht="11.25">
      <c r="B83" s="41"/>
      <c r="C83" s="17"/>
      <c r="D83" s="18"/>
      <c r="E83" s="22"/>
      <c r="F83" s="3"/>
    </row>
    <row r="84" spans="2:6" s="33" customFormat="1" ht="11.25">
      <c r="B84" s="41"/>
      <c r="C84" s="17"/>
      <c r="D84" s="18"/>
      <c r="E84" s="22"/>
      <c r="F84" s="3"/>
    </row>
    <row r="85" s="35" customFormat="1" ht="11.25">
      <c r="B85" s="55"/>
    </row>
    <row r="86" spans="2:6" s="33" customFormat="1" ht="11.25">
      <c r="B86" s="41"/>
      <c r="C86" s="17"/>
      <c r="D86" s="18"/>
      <c r="E86" s="19"/>
      <c r="F86" s="3"/>
    </row>
    <row r="87" spans="2:6" s="33" customFormat="1" ht="11.25">
      <c r="B87" s="41"/>
      <c r="C87" s="17"/>
      <c r="D87" s="18"/>
      <c r="E87" s="19"/>
      <c r="F87" s="3"/>
    </row>
    <row r="88" spans="2:6" s="33" customFormat="1" ht="11.25">
      <c r="B88" s="41"/>
      <c r="C88" s="17"/>
      <c r="D88" s="18"/>
      <c r="E88" s="22"/>
      <c r="F88" s="3"/>
    </row>
    <row r="89" s="35" customFormat="1" ht="11.25">
      <c r="B89" s="55"/>
    </row>
    <row r="90" s="35" customFormat="1" ht="11.25">
      <c r="B90" s="55"/>
    </row>
    <row r="91" s="35" customFormat="1" ht="11.25">
      <c r="B91" s="55"/>
    </row>
    <row r="92" s="35" customFormat="1" ht="11.25">
      <c r="B92" s="55"/>
    </row>
    <row r="93" spans="2:11" s="35" customFormat="1" ht="11.25">
      <c r="B93" s="82" t="s">
        <v>6</v>
      </c>
      <c r="C93" s="82"/>
      <c r="D93" s="82"/>
      <c r="E93" s="82"/>
      <c r="F93" s="82"/>
      <c r="G93" s="56"/>
      <c r="H93" s="56"/>
      <c r="I93" s="56"/>
      <c r="J93" s="56"/>
      <c r="K93" s="56"/>
    </row>
    <row r="94" spans="2:6" s="35" customFormat="1" ht="11.25">
      <c r="B94" s="82" t="s">
        <v>7</v>
      </c>
      <c r="C94" s="82"/>
      <c r="D94" s="82"/>
      <c r="E94" s="82"/>
      <c r="F94" s="82"/>
    </row>
    <row r="95" spans="2:6" s="35" customFormat="1" ht="11.25">
      <c r="B95" s="82" t="s">
        <v>1</v>
      </c>
      <c r="C95" s="82"/>
      <c r="D95" s="82"/>
      <c r="E95" s="82"/>
      <c r="F95" s="82"/>
    </row>
    <row r="96" spans="2:6" s="35" customFormat="1" ht="11.25">
      <c r="B96" s="25"/>
      <c r="C96" s="25"/>
      <c r="D96" s="25"/>
      <c r="E96" s="25"/>
      <c r="F96" s="25"/>
    </row>
    <row r="97" spans="2:6" s="35" customFormat="1" ht="11.25">
      <c r="B97" s="82" t="s">
        <v>44</v>
      </c>
      <c r="C97" s="82"/>
      <c r="D97" s="82"/>
      <c r="E97" s="26"/>
      <c r="F97" s="1" t="s">
        <v>54</v>
      </c>
    </row>
    <row r="98" spans="2:6" s="35" customFormat="1" ht="11.25">
      <c r="B98" s="83" t="s">
        <v>43</v>
      </c>
      <c r="C98" s="83"/>
      <c r="D98" s="83"/>
      <c r="E98" s="83"/>
      <c r="F98" s="1" t="s">
        <v>49</v>
      </c>
    </row>
    <row r="99" spans="2:6" s="35" customFormat="1" ht="11.25">
      <c r="B99" s="25" t="s">
        <v>11</v>
      </c>
      <c r="C99" s="27"/>
      <c r="D99" s="27"/>
      <c r="E99" s="27"/>
      <c r="F99" s="27"/>
    </row>
    <row r="100" spans="2:6" s="35" customFormat="1" ht="22.5">
      <c r="B100" s="57" t="s">
        <v>2</v>
      </c>
      <c r="C100" s="15" t="s">
        <v>3</v>
      </c>
      <c r="D100" s="15" t="s">
        <v>8</v>
      </c>
      <c r="E100" s="15" t="s">
        <v>5</v>
      </c>
      <c r="F100" s="15" t="s">
        <v>4</v>
      </c>
    </row>
    <row r="101" spans="2:6" s="65" customFormat="1" ht="11.25">
      <c r="B101" s="44"/>
      <c r="C101" s="45" t="s">
        <v>16</v>
      </c>
      <c r="D101" s="48"/>
      <c r="E101" s="47"/>
      <c r="F101" s="9"/>
    </row>
    <row r="102" spans="2:6" s="61" customFormat="1" ht="247.5">
      <c r="B102" s="49">
        <v>5</v>
      </c>
      <c r="C102" s="50"/>
      <c r="D102" s="54" t="s">
        <v>31</v>
      </c>
      <c r="E102" s="51">
        <f>1300+15000</f>
        <v>16300</v>
      </c>
      <c r="F102" s="2" t="s">
        <v>24</v>
      </c>
    </row>
    <row r="103" spans="2:6" s="35" customFormat="1" ht="11.25">
      <c r="B103" s="63"/>
      <c r="C103" s="24"/>
      <c r="D103" s="36" t="s">
        <v>0</v>
      </c>
      <c r="E103" s="31">
        <f>SUM(E101:E102)</f>
        <v>16300</v>
      </c>
      <c r="F103" s="24"/>
    </row>
    <row r="104" spans="2:6" s="33" customFormat="1" ht="11.25">
      <c r="B104" s="41"/>
      <c r="C104" s="17"/>
      <c r="D104" s="18"/>
      <c r="E104" s="32"/>
      <c r="F104" s="3"/>
    </row>
    <row r="105" spans="2:6" s="33" customFormat="1" ht="11.25">
      <c r="B105" s="41"/>
      <c r="C105" s="17"/>
      <c r="D105" s="18"/>
      <c r="E105" s="32"/>
      <c r="F105" s="3"/>
    </row>
    <row r="106" spans="2:6" s="33" customFormat="1" ht="11.25">
      <c r="B106" s="41"/>
      <c r="C106" s="17"/>
      <c r="D106" s="18"/>
      <c r="E106" s="32"/>
      <c r="F106" s="3"/>
    </row>
    <row r="107" spans="2:6" s="33" customFormat="1" ht="11.25">
      <c r="B107" s="41"/>
      <c r="C107" s="17"/>
      <c r="D107" s="18"/>
      <c r="E107" s="32"/>
      <c r="F107" s="3"/>
    </row>
    <row r="108" spans="2:6" s="33" customFormat="1" ht="11.25">
      <c r="B108" s="41"/>
      <c r="C108" s="17"/>
      <c r="D108" s="18"/>
      <c r="E108" s="32"/>
      <c r="F108" s="3"/>
    </row>
    <row r="109" spans="2:6" s="33" customFormat="1" ht="11.25">
      <c r="B109" s="41"/>
      <c r="C109" s="17"/>
      <c r="D109" s="18"/>
      <c r="E109" s="32"/>
      <c r="F109" s="3"/>
    </row>
    <row r="110" spans="2:6" s="33" customFormat="1" ht="11.25">
      <c r="B110" s="41"/>
      <c r="C110" s="17"/>
      <c r="D110" s="18"/>
      <c r="E110" s="32"/>
      <c r="F110" s="3"/>
    </row>
    <row r="111" spans="2:6" s="33" customFormat="1" ht="11.25">
      <c r="B111" s="41"/>
      <c r="C111" s="17"/>
      <c r="D111" s="18"/>
      <c r="E111" s="32"/>
      <c r="F111" s="3"/>
    </row>
    <row r="112" spans="2:6" s="33" customFormat="1" ht="11.25">
      <c r="B112" s="41"/>
      <c r="C112" s="17"/>
      <c r="D112" s="18"/>
      <c r="E112" s="32"/>
      <c r="F112" s="3"/>
    </row>
    <row r="113" spans="2:6" s="33" customFormat="1" ht="11.25">
      <c r="B113" s="41"/>
      <c r="C113" s="17"/>
      <c r="D113" s="18"/>
      <c r="E113" s="32"/>
      <c r="F113" s="3"/>
    </row>
    <row r="114" spans="2:6" s="33" customFormat="1" ht="11.25">
      <c r="B114" s="41"/>
      <c r="C114" s="17"/>
      <c r="D114" s="18"/>
      <c r="E114" s="32"/>
      <c r="F114" s="3"/>
    </row>
    <row r="115" spans="2:6" s="33" customFormat="1" ht="11.25">
      <c r="B115" s="41"/>
      <c r="C115" s="17"/>
      <c r="D115" s="18"/>
      <c r="E115" s="32"/>
      <c r="F115" s="3"/>
    </row>
    <row r="116" spans="2:6" s="33" customFormat="1" ht="11.25">
      <c r="B116" s="41"/>
      <c r="C116" s="17"/>
      <c r="D116" s="18"/>
      <c r="E116" s="32"/>
      <c r="F116" s="3"/>
    </row>
    <row r="117" spans="2:6" s="33" customFormat="1" ht="11.25">
      <c r="B117" s="41"/>
      <c r="C117" s="17"/>
      <c r="D117" s="18"/>
      <c r="E117" s="32"/>
      <c r="F117" s="3"/>
    </row>
    <row r="118" s="35" customFormat="1" ht="11.25">
      <c r="B118" s="55"/>
    </row>
    <row r="119" s="35" customFormat="1" ht="11.25">
      <c r="B119" s="55"/>
    </row>
    <row r="120" s="35" customFormat="1" ht="11.25">
      <c r="B120" s="55"/>
    </row>
    <row r="121" s="35" customFormat="1" ht="11.25">
      <c r="B121" s="55"/>
    </row>
    <row r="122" spans="2:11" s="35" customFormat="1" ht="11.25">
      <c r="B122" s="82" t="s">
        <v>6</v>
      </c>
      <c r="C122" s="82"/>
      <c r="D122" s="82"/>
      <c r="E122" s="82"/>
      <c r="F122" s="82"/>
      <c r="G122" s="56"/>
      <c r="H122" s="56"/>
      <c r="I122" s="56"/>
      <c r="J122" s="56"/>
      <c r="K122" s="56"/>
    </row>
    <row r="123" spans="2:6" s="35" customFormat="1" ht="11.25">
      <c r="B123" s="82" t="s">
        <v>7</v>
      </c>
      <c r="C123" s="82"/>
      <c r="D123" s="82"/>
      <c r="E123" s="82"/>
      <c r="F123" s="82"/>
    </row>
    <row r="124" spans="2:6" s="35" customFormat="1" ht="11.25">
      <c r="B124" s="82" t="s">
        <v>1</v>
      </c>
      <c r="C124" s="82"/>
      <c r="D124" s="82"/>
      <c r="E124" s="82"/>
      <c r="F124" s="82"/>
    </row>
    <row r="125" spans="2:6" s="35" customFormat="1" ht="11.25">
      <c r="B125" s="25"/>
      <c r="C125" s="25"/>
      <c r="D125" s="25"/>
      <c r="E125" s="25"/>
      <c r="F125" s="25"/>
    </row>
    <row r="126" spans="2:6" s="35" customFormat="1" ht="11.25">
      <c r="B126" s="82" t="s">
        <v>44</v>
      </c>
      <c r="C126" s="82"/>
      <c r="D126" s="82"/>
      <c r="E126" s="26"/>
      <c r="F126" s="1" t="s">
        <v>54</v>
      </c>
    </row>
    <row r="127" spans="2:6" s="35" customFormat="1" ht="11.25">
      <c r="B127" s="83" t="s">
        <v>43</v>
      </c>
      <c r="C127" s="83"/>
      <c r="D127" s="83"/>
      <c r="E127" s="83"/>
      <c r="F127" s="1" t="s">
        <v>50</v>
      </c>
    </row>
    <row r="128" spans="2:6" s="35" customFormat="1" ht="11.25">
      <c r="B128" s="25" t="s">
        <v>11</v>
      </c>
      <c r="C128" s="27"/>
      <c r="D128" s="27"/>
      <c r="E128" s="27"/>
      <c r="F128" s="27"/>
    </row>
    <row r="129" spans="2:6" s="35" customFormat="1" ht="22.5">
      <c r="B129" s="57" t="s">
        <v>2</v>
      </c>
      <c r="C129" s="15" t="s">
        <v>3</v>
      </c>
      <c r="D129" s="15" t="s">
        <v>8</v>
      </c>
      <c r="E129" s="15" t="s">
        <v>5</v>
      </c>
      <c r="F129" s="15" t="s">
        <v>4</v>
      </c>
    </row>
    <row r="130" spans="2:6" s="61" customFormat="1" ht="11.25">
      <c r="B130" s="44"/>
      <c r="C130" s="45" t="s">
        <v>17</v>
      </c>
      <c r="D130" s="48"/>
      <c r="E130" s="47"/>
      <c r="F130" s="48"/>
    </row>
    <row r="131" spans="2:6" s="61" customFormat="1" ht="247.5">
      <c r="B131" s="44">
        <v>6</v>
      </c>
      <c r="C131" s="52"/>
      <c r="D131" s="48" t="s">
        <v>32</v>
      </c>
      <c r="E131" s="47">
        <f>3500</f>
        <v>3500</v>
      </c>
      <c r="F131" s="2" t="s">
        <v>24</v>
      </c>
    </row>
    <row r="132" spans="2:6" s="61" customFormat="1" ht="22.5">
      <c r="B132" s="66">
        <v>7</v>
      </c>
      <c r="C132" s="30"/>
      <c r="D132" s="48" t="s">
        <v>33</v>
      </c>
      <c r="E132" s="47"/>
      <c r="F132" s="9" t="s">
        <v>34</v>
      </c>
    </row>
    <row r="133" spans="2:6" s="61" customFormat="1" ht="11.25">
      <c r="B133" s="77">
        <v>8</v>
      </c>
      <c r="C133" s="78"/>
      <c r="D133" s="79" t="s">
        <v>35</v>
      </c>
      <c r="E133" s="80">
        <v>270</v>
      </c>
      <c r="F133" s="81" t="s">
        <v>36</v>
      </c>
    </row>
    <row r="134" spans="2:6" s="35" customFormat="1" ht="11.25">
      <c r="B134" s="63"/>
      <c r="C134" s="24"/>
      <c r="D134" s="36" t="s">
        <v>0</v>
      </c>
      <c r="E134" s="29">
        <f>SUM(E130:E133)</f>
        <v>3770</v>
      </c>
      <c r="F134" s="24"/>
    </row>
    <row r="135" spans="2:6" s="33" customFormat="1" ht="11.25">
      <c r="B135" s="41"/>
      <c r="C135" s="67"/>
      <c r="D135" s="18"/>
      <c r="E135" s="32"/>
      <c r="F135" s="68"/>
    </row>
    <row r="136" spans="2:6" s="33" customFormat="1" ht="11.25">
      <c r="B136" s="41"/>
      <c r="C136" s="67"/>
      <c r="D136" s="18"/>
      <c r="E136" s="32"/>
      <c r="F136" s="68"/>
    </row>
    <row r="137" spans="2:6" s="33" customFormat="1" ht="11.25">
      <c r="B137" s="41"/>
      <c r="C137" s="67"/>
      <c r="D137" s="18"/>
      <c r="E137" s="32"/>
      <c r="F137" s="68"/>
    </row>
    <row r="138" spans="2:6" s="33" customFormat="1" ht="11.25">
      <c r="B138" s="41"/>
      <c r="C138" s="67"/>
      <c r="D138" s="18"/>
      <c r="E138" s="32"/>
      <c r="F138" s="68"/>
    </row>
    <row r="139" spans="2:6" s="33" customFormat="1" ht="11.25">
      <c r="B139" s="41"/>
      <c r="C139" s="67"/>
      <c r="D139" s="18"/>
      <c r="E139" s="32"/>
      <c r="F139" s="68"/>
    </row>
    <row r="140" spans="2:6" s="33" customFormat="1" ht="11.25">
      <c r="B140" s="41"/>
      <c r="C140" s="67"/>
      <c r="D140" s="18"/>
      <c r="E140" s="32"/>
      <c r="F140" s="68"/>
    </row>
    <row r="141" spans="2:6" s="33" customFormat="1" ht="11.25">
      <c r="B141" s="41"/>
      <c r="C141" s="67"/>
      <c r="D141" s="18"/>
      <c r="E141" s="32"/>
      <c r="F141" s="68"/>
    </row>
    <row r="142" spans="2:6" s="33" customFormat="1" ht="11.25">
      <c r="B142" s="41"/>
      <c r="C142" s="67"/>
      <c r="D142" s="18"/>
      <c r="E142" s="32"/>
      <c r="F142" s="68"/>
    </row>
    <row r="143" spans="2:6" s="33" customFormat="1" ht="11.25">
      <c r="B143" s="41"/>
      <c r="C143" s="67"/>
      <c r="D143" s="18"/>
      <c r="E143" s="32"/>
      <c r="F143" s="68"/>
    </row>
    <row r="144" spans="2:6" s="33" customFormat="1" ht="11.25">
      <c r="B144" s="41"/>
      <c r="C144" s="67"/>
      <c r="D144" s="18"/>
      <c r="E144" s="32"/>
      <c r="F144" s="68"/>
    </row>
    <row r="145" s="35" customFormat="1" ht="11.25">
      <c r="B145" s="55"/>
    </row>
    <row r="146" s="35" customFormat="1" ht="11.25">
      <c r="B146" s="55"/>
    </row>
    <row r="147" s="35" customFormat="1" ht="11.25">
      <c r="B147" s="55"/>
    </row>
    <row r="148" s="35" customFormat="1" ht="11.25">
      <c r="B148" s="55"/>
    </row>
    <row r="149" spans="2:11" s="35" customFormat="1" ht="11.25">
      <c r="B149" s="82" t="s">
        <v>6</v>
      </c>
      <c r="C149" s="82"/>
      <c r="D149" s="82"/>
      <c r="E149" s="82"/>
      <c r="F149" s="82"/>
      <c r="G149" s="56"/>
      <c r="H149" s="56"/>
      <c r="I149" s="56"/>
      <c r="J149" s="56"/>
      <c r="K149" s="56"/>
    </row>
    <row r="150" spans="2:6" s="35" customFormat="1" ht="11.25">
      <c r="B150" s="82" t="s">
        <v>7</v>
      </c>
      <c r="C150" s="82"/>
      <c r="D150" s="82"/>
      <c r="E150" s="82"/>
      <c r="F150" s="82"/>
    </row>
    <row r="151" spans="2:6" s="35" customFormat="1" ht="11.25">
      <c r="B151" s="82" t="s">
        <v>1</v>
      </c>
      <c r="C151" s="82"/>
      <c r="D151" s="82"/>
      <c r="E151" s="82"/>
      <c r="F151" s="82"/>
    </row>
    <row r="152" spans="2:6" s="35" customFormat="1" ht="11.25">
      <c r="B152" s="25"/>
      <c r="C152" s="25"/>
      <c r="D152" s="25"/>
      <c r="E152" s="25"/>
      <c r="F152" s="25"/>
    </row>
    <row r="153" spans="2:6" s="35" customFormat="1" ht="11.25">
      <c r="B153" s="82" t="s">
        <v>44</v>
      </c>
      <c r="C153" s="82"/>
      <c r="D153" s="82"/>
      <c r="E153" s="26"/>
      <c r="F153" s="1" t="s">
        <v>54</v>
      </c>
    </row>
    <row r="154" spans="2:6" s="35" customFormat="1" ht="11.25">
      <c r="B154" s="83" t="s">
        <v>43</v>
      </c>
      <c r="C154" s="83"/>
      <c r="D154" s="83"/>
      <c r="E154" s="83"/>
      <c r="F154" s="1" t="s">
        <v>51</v>
      </c>
    </row>
    <row r="155" spans="2:6" s="35" customFormat="1" ht="11.25">
      <c r="B155" s="25" t="s">
        <v>11</v>
      </c>
      <c r="C155" s="27"/>
      <c r="D155" s="27"/>
      <c r="E155" s="27"/>
      <c r="F155" s="27"/>
    </row>
    <row r="156" spans="2:6" s="35" customFormat="1" ht="22.5">
      <c r="B156" s="57" t="s">
        <v>2</v>
      </c>
      <c r="C156" s="15" t="s">
        <v>3</v>
      </c>
      <c r="D156" s="15" t="s">
        <v>8</v>
      </c>
      <c r="E156" s="15" t="s">
        <v>5</v>
      </c>
      <c r="F156" s="15" t="s">
        <v>4</v>
      </c>
    </row>
    <row r="157" spans="2:6" s="61" customFormat="1" ht="11.25">
      <c r="B157" s="44"/>
      <c r="C157" s="52" t="s">
        <v>18</v>
      </c>
      <c r="D157" s="48"/>
      <c r="E157" s="47"/>
      <c r="F157" s="9"/>
    </row>
    <row r="158" spans="2:6" s="61" customFormat="1" ht="247.5">
      <c r="B158" s="66">
        <v>9</v>
      </c>
      <c r="C158" s="30"/>
      <c r="D158" s="48" t="s">
        <v>37</v>
      </c>
      <c r="E158" s="47">
        <f>1600</f>
        <v>1600</v>
      </c>
      <c r="F158" s="2" t="s">
        <v>24</v>
      </c>
    </row>
    <row r="159" spans="1:6" s="35" customFormat="1" ht="11.25">
      <c r="A159" s="33"/>
      <c r="B159" s="63"/>
      <c r="C159" s="24"/>
      <c r="D159" s="36" t="s">
        <v>0</v>
      </c>
      <c r="E159" s="29">
        <f>SUM(E157:E158)</f>
        <v>1600</v>
      </c>
      <c r="F159" s="24"/>
    </row>
    <row r="160" spans="1:6" s="35" customFormat="1" ht="11.25">
      <c r="A160" s="33"/>
      <c r="B160" s="58"/>
      <c r="C160" s="33"/>
      <c r="D160" s="33"/>
      <c r="E160" s="33"/>
      <c r="F160" s="33"/>
    </row>
    <row r="161" spans="1:6" s="35" customFormat="1" ht="11.25">
      <c r="A161" s="33"/>
      <c r="B161" s="58"/>
      <c r="C161" s="33"/>
      <c r="D161" s="33"/>
      <c r="E161" s="33"/>
      <c r="F161" s="33"/>
    </row>
    <row r="162" spans="1:6" s="35" customFormat="1" ht="11.25">
      <c r="A162" s="33"/>
      <c r="B162" s="58"/>
      <c r="C162" s="33"/>
      <c r="D162" s="33"/>
      <c r="E162" s="33"/>
      <c r="F162" s="33"/>
    </row>
    <row r="163" spans="1:6" s="35" customFormat="1" ht="11.25">
      <c r="A163" s="33"/>
      <c r="B163" s="58"/>
      <c r="C163" s="33"/>
      <c r="D163" s="33"/>
      <c r="E163" s="33"/>
      <c r="F163" s="33"/>
    </row>
    <row r="164" spans="1:6" s="35" customFormat="1" ht="11.25">
      <c r="A164" s="33"/>
      <c r="B164" s="58"/>
      <c r="C164" s="33"/>
      <c r="D164" s="33"/>
      <c r="E164" s="33"/>
      <c r="F164" s="33"/>
    </row>
    <row r="165" spans="1:6" s="35" customFormat="1" ht="11.25">
      <c r="A165" s="33"/>
      <c r="B165" s="58"/>
      <c r="C165" s="33"/>
      <c r="D165" s="33"/>
      <c r="E165" s="33"/>
      <c r="F165" s="33"/>
    </row>
    <row r="166" spans="1:6" s="35" customFormat="1" ht="11.25">
      <c r="A166" s="33"/>
      <c r="B166" s="58"/>
      <c r="C166" s="33"/>
      <c r="D166" s="33"/>
      <c r="E166" s="33"/>
      <c r="F166" s="33"/>
    </row>
    <row r="167" spans="1:6" s="35" customFormat="1" ht="11.25">
      <c r="A167" s="33"/>
      <c r="B167" s="58"/>
      <c r="C167" s="33"/>
      <c r="D167" s="33"/>
      <c r="E167" s="33"/>
      <c r="F167" s="33"/>
    </row>
    <row r="168" spans="1:6" s="35" customFormat="1" ht="11.25">
      <c r="A168" s="33"/>
      <c r="B168" s="58"/>
      <c r="C168" s="33"/>
      <c r="D168" s="33"/>
      <c r="E168" s="33"/>
      <c r="F168" s="33"/>
    </row>
    <row r="169" spans="1:6" s="35" customFormat="1" ht="11.25">
      <c r="A169" s="33"/>
      <c r="B169" s="58"/>
      <c r="C169" s="33"/>
      <c r="D169" s="33"/>
      <c r="E169" s="33"/>
      <c r="F169" s="33"/>
    </row>
    <row r="170" spans="1:6" s="35" customFormat="1" ht="11.25">
      <c r="A170" s="33"/>
      <c r="B170" s="58"/>
      <c r="C170" s="33"/>
      <c r="D170" s="33"/>
      <c r="E170" s="33"/>
      <c r="F170" s="33"/>
    </row>
    <row r="171" s="35" customFormat="1" ht="11.25">
      <c r="B171" s="55"/>
    </row>
    <row r="172" s="35" customFormat="1" ht="11.25">
      <c r="B172" s="55"/>
    </row>
    <row r="173" s="35" customFormat="1" ht="11.25">
      <c r="B173" s="55"/>
    </row>
    <row r="174" s="35" customFormat="1" ht="11.25">
      <c r="B174" s="55"/>
    </row>
    <row r="175" s="35" customFormat="1" ht="11.25">
      <c r="B175" s="55"/>
    </row>
    <row r="176" s="35" customFormat="1" ht="11.25">
      <c r="B176" s="55"/>
    </row>
    <row r="177" s="35" customFormat="1" ht="11.25">
      <c r="B177" s="55"/>
    </row>
    <row r="178" s="35" customFormat="1" ht="11.25">
      <c r="B178" s="55"/>
    </row>
    <row r="179" s="35" customFormat="1" ht="11.25">
      <c r="B179" s="55"/>
    </row>
    <row r="180" spans="2:11" s="35" customFormat="1" ht="11.25">
      <c r="B180" s="82" t="s">
        <v>6</v>
      </c>
      <c r="C180" s="82"/>
      <c r="D180" s="82"/>
      <c r="E180" s="82"/>
      <c r="F180" s="82"/>
      <c r="G180" s="56"/>
      <c r="H180" s="56"/>
      <c r="I180" s="56"/>
      <c r="J180" s="56"/>
      <c r="K180" s="56"/>
    </row>
    <row r="181" spans="2:6" s="35" customFormat="1" ht="11.25">
      <c r="B181" s="82" t="s">
        <v>7</v>
      </c>
      <c r="C181" s="82"/>
      <c r="D181" s="82"/>
      <c r="E181" s="82"/>
      <c r="F181" s="82"/>
    </row>
    <row r="182" spans="2:6" s="35" customFormat="1" ht="11.25">
      <c r="B182" s="82" t="s">
        <v>1</v>
      </c>
      <c r="C182" s="82"/>
      <c r="D182" s="82"/>
      <c r="E182" s="82"/>
      <c r="F182" s="82"/>
    </row>
    <row r="183" spans="2:6" s="35" customFormat="1" ht="11.25">
      <c r="B183" s="25"/>
      <c r="C183" s="25"/>
      <c r="D183" s="25"/>
      <c r="E183" s="25"/>
      <c r="F183" s="25"/>
    </row>
    <row r="184" spans="2:6" s="35" customFormat="1" ht="11.25">
      <c r="B184" s="82" t="s">
        <v>44</v>
      </c>
      <c r="C184" s="82"/>
      <c r="D184" s="82"/>
      <c r="E184" s="26"/>
      <c r="F184" s="1" t="s">
        <v>54</v>
      </c>
    </row>
    <row r="185" spans="2:6" s="35" customFormat="1" ht="11.25">
      <c r="B185" s="83" t="s">
        <v>43</v>
      </c>
      <c r="C185" s="83"/>
      <c r="D185" s="83"/>
      <c r="E185" s="83"/>
      <c r="F185" s="1" t="s">
        <v>52</v>
      </c>
    </row>
    <row r="186" spans="2:6" s="35" customFormat="1" ht="11.25">
      <c r="B186" s="25" t="s">
        <v>11</v>
      </c>
      <c r="C186" s="27"/>
      <c r="D186" s="27"/>
      <c r="E186" s="27"/>
      <c r="F186" s="27"/>
    </row>
    <row r="187" spans="2:6" s="35" customFormat="1" ht="22.5">
      <c r="B187" s="57" t="s">
        <v>2</v>
      </c>
      <c r="C187" s="15" t="s">
        <v>3</v>
      </c>
      <c r="D187" s="15" t="s">
        <v>8</v>
      </c>
      <c r="E187" s="15" t="s">
        <v>5</v>
      </c>
      <c r="F187" s="15" t="s">
        <v>4</v>
      </c>
    </row>
    <row r="188" spans="2:6" s="61" customFormat="1" ht="11.25">
      <c r="B188" s="66"/>
      <c r="C188" s="30" t="s">
        <v>19</v>
      </c>
      <c r="D188" s="30"/>
      <c r="E188" s="53"/>
      <c r="F188" s="9"/>
    </row>
    <row r="189" spans="2:6" s="65" customFormat="1" ht="247.5">
      <c r="B189" s="49">
        <v>10</v>
      </c>
      <c r="C189" s="50"/>
      <c r="D189" s="54" t="s">
        <v>38</v>
      </c>
      <c r="E189" s="47">
        <f>600.01+10070.66+15000.02</f>
        <v>25670.690000000002</v>
      </c>
      <c r="F189" s="2" t="s">
        <v>24</v>
      </c>
    </row>
    <row r="190" spans="2:6" s="61" customFormat="1" ht="33.75">
      <c r="B190" s="66">
        <v>11</v>
      </c>
      <c r="C190" s="30"/>
      <c r="D190" s="30" t="s">
        <v>40</v>
      </c>
      <c r="E190" s="46">
        <f>1200+1900</f>
        <v>3100</v>
      </c>
      <c r="F190" s="69" t="s">
        <v>39</v>
      </c>
    </row>
    <row r="191" spans="2:6" s="35" customFormat="1" ht="11.25">
      <c r="B191" s="63"/>
      <c r="C191" s="24"/>
      <c r="D191" s="36" t="s">
        <v>0</v>
      </c>
      <c r="E191" s="29">
        <f>SUM(E188:E190)</f>
        <v>28770.690000000002</v>
      </c>
      <c r="F191" s="24"/>
    </row>
    <row r="192" spans="2:11" s="33" customFormat="1" ht="11.25">
      <c r="B192" s="20"/>
      <c r="C192" s="20"/>
      <c r="D192" s="20"/>
      <c r="E192" s="20"/>
      <c r="F192" s="20"/>
      <c r="G192" s="70"/>
      <c r="H192" s="70"/>
      <c r="I192" s="70"/>
      <c r="J192" s="70"/>
      <c r="K192" s="70"/>
    </row>
    <row r="193" spans="2:11" s="33" customFormat="1" ht="11.25">
      <c r="B193" s="20"/>
      <c r="C193" s="20"/>
      <c r="D193" s="20"/>
      <c r="E193" s="20"/>
      <c r="F193" s="20"/>
      <c r="G193" s="70"/>
      <c r="H193" s="70"/>
      <c r="I193" s="70"/>
      <c r="J193" s="70"/>
      <c r="K193" s="70"/>
    </row>
    <row r="194" spans="2:11" s="33" customFormat="1" ht="11.25">
      <c r="B194" s="20"/>
      <c r="C194" s="20"/>
      <c r="D194" s="20"/>
      <c r="E194" s="20"/>
      <c r="F194" s="20"/>
      <c r="G194" s="70"/>
      <c r="H194" s="70"/>
      <c r="I194" s="70"/>
      <c r="J194" s="70"/>
      <c r="K194" s="70"/>
    </row>
    <row r="195" spans="2:11" s="33" customFormat="1" ht="11.25">
      <c r="B195" s="20"/>
      <c r="C195" s="20"/>
      <c r="D195" s="20"/>
      <c r="E195" s="20"/>
      <c r="F195" s="20"/>
      <c r="G195" s="70"/>
      <c r="H195" s="70"/>
      <c r="I195" s="70"/>
      <c r="J195" s="70"/>
      <c r="K195" s="70"/>
    </row>
    <row r="196" spans="2:11" s="33" customFormat="1" ht="11.25">
      <c r="B196" s="20"/>
      <c r="C196" s="20"/>
      <c r="D196" s="20"/>
      <c r="E196" s="20"/>
      <c r="F196" s="20"/>
      <c r="G196" s="70"/>
      <c r="H196" s="70"/>
      <c r="I196" s="70"/>
      <c r="J196" s="70"/>
      <c r="K196" s="70"/>
    </row>
    <row r="197" spans="2:11" s="33" customFormat="1" ht="11.25">
      <c r="B197" s="20"/>
      <c r="C197" s="20"/>
      <c r="D197" s="20"/>
      <c r="E197" s="20"/>
      <c r="F197" s="20"/>
      <c r="G197" s="70"/>
      <c r="H197" s="70"/>
      <c r="I197" s="70"/>
      <c r="J197" s="70"/>
      <c r="K197" s="70"/>
    </row>
    <row r="198" spans="2:11" s="33" customFormat="1" ht="11.25">
      <c r="B198" s="20"/>
      <c r="C198" s="20"/>
      <c r="D198" s="20"/>
      <c r="E198" s="20"/>
      <c r="F198" s="20"/>
      <c r="G198" s="70"/>
      <c r="H198" s="70"/>
      <c r="I198" s="70"/>
      <c r="J198" s="70"/>
      <c r="K198" s="70"/>
    </row>
    <row r="199" spans="2:11" s="33" customFormat="1" ht="11.25">
      <c r="B199" s="20"/>
      <c r="C199" s="20"/>
      <c r="D199" s="20"/>
      <c r="E199" s="20"/>
      <c r="F199" s="20"/>
      <c r="G199" s="70"/>
      <c r="H199" s="70"/>
      <c r="I199" s="70"/>
      <c r="J199" s="70"/>
      <c r="K199" s="70"/>
    </row>
    <row r="200" spans="2:11" s="33" customFormat="1" ht="11.25">
      <c r="B200" s="20"/>
      <c r="C200" s="20"/>
      <c r="D200" s="20"/>
      <c r="E200" s="20"/>
      <c r="F200" s="20"/>
      <c r="G200" s="70"/>
      <c r="H200" s="70"/>
      <c r="I200" s="70"/>
      <c r="J200" s="70"/>
      <c r="K200" s="70"/>
    </row>
    <row r="201" spans="2:11" s="33" customFormat="1" ht="11.25">
      <c r="B201" s="20"/>
      <c r="C201" s="20"/>
      <c r="D201" s="20"/>
      <c r="E201" s="20"/>
      <c r="F201" s="20"/>
      <c r="G201" s="70"/>
      <c r="H201" s="70"/>
      <c r="I201" s="70"/>
      <c r="J201" s="70"/>
      <c r="K201" s="70"/>
    </row>
    <row r="202" s="35" customFormat="1" ht="11.25">
      <c r="B202" s="55"/>
    </row>
    <row r="203" s="35" customFormat="1" ht="11.25">
      <c r="B203" s="55"/>
    </row>
    <row r="204" s="35" customFormat="1" ht="11.25">
      <c r="B204" s="55"/>
    </row>
    <row r="205" s="35" customFormat="1" ht="11.25">
      <c r="B205" s="55"/>
    </row>
    <row r="206" spans="2:11" s="35" customFormat="1" ht="11.25">
      <c r="B206" s="82" t="s">
        <v>6</v>
      </c>
      <c r="C206" s="82"/>
      <c r="D206" s="82"/>
      <c r="E206" s="82"/>
      <c r="F206" s="82"/>
      <c r="G206" s="56"/>
      <c r="H206" s="56"/>
      <c r="I206" s="56"/>
      <c r="J206" s="56"/>
      <c r="K206" s="56"/>
    </row>
    <row r="207" spans="2:6" s="35" customFormat="1" ht="11.25">
      <c r="B207" s="82" t="s">
        <v>7</v>
      </c>
      <c r="C207" s="82"/>
      <c r="D207" s="82"/>
      <c r="E207" s="82"/>
      <c r="F207" s="82"/>
    </row>
    <row r="208" spans="2:6" s="35" customFormat="1" ht="11.25">
      <c r="B208" s="82" t="s">
        <v>1</v>
      </c>
      <c r="C208" s="82"/>
      <c r="D208" s="82"/>
      <c r="E208" s="82"/>
      <c r="F208" s="82"/>
    </row>
    <row r="209" spans="2:6" s="35" customFormat="1" ht="11.25">
      <c r="B209" s="25"/>
      <c r="C209" s="25"/>
      <c r="D209" s="25"/>
      <c r="E209" s="25"/>
      <c r="F209" s="25"/>
    </row>
    <row r="210" spans="2:6" s="35" customFormat="1" ht="11.25">
      <c r="B210" s="82" t="s">
        <v>15</v>
      </c>
      <c r="C210" s="82"/>
      <c r="D210" s="82"/>
      <c r="E210" s="26"/>
      <c r="F210" s="1" t="s">
        <v>54</v>
      </c>
    </row>
    <row r="211" spans="2:6" s="35" customFormat="1" ht="11.25">
      <c r="B211" s="83" t="s">
        <v>43</v>
      </c>
      <c r="C211" s="83"/>
      <c r="D211" s="83"/>
      <c r="E211" s="83"/>
      <c r="F211" s="1" t="s">
        <v>53</v>
      </c>
    </row>
    <row r="212" spans="2:6" s="35" customFormat="1" ht="11.25">
      <c r="B212" s="25" t="s">
        <v>11</v>
      </c>
      <c r="C212" s="27"/>
      <c r="D212" s="27"/>
      <c r="E212" s="27"/>
      <c r="F212" s="27"/>
    </row>
    <row r="213" spans="2:6" s="35" customFormat="1" ht="22.5">
      <c r="B213" s="57" t="s">
        <v>2</v>
      </c>
      <c r="C213" s="15" t="s">
        <v>3</v>
      </c>
      <c r="D213" s="15" t="s">
        <v>8</v>
      </c>
      <c r="E213" s="15" t="s">
        <v>5</v>
      </c>
      <c r="F213" s="15" t="s">
        <v>4</v>
      </c>
    </row>
    <row r="214" spans="2:6" s="65" customFormat="1" ht="11.25">
      <c r="B214" s="49"/>
      <c r="C214" s="50" t="s">
        <v>20</v>
      </c>
      <c r="D214" s="48"/>
      <c r="E214" s="47"/>
      <c r="F214" s="9"/>
    </row>
    <row r="215" spans="2:6" s="61" customFormat="1" ht="247.5">
      <c r="B215" s="49">
        <v>12</v>
      </c>
      <c r="C215" s="50"/>
      <c r="D215" s="48" t="s">
        <v>41</v>
      </c>
      <c r="E215" s="47">
        <f>14500+15080</f>
        <v>29580</v>
      </c>
      <c r="F215" s="2" t="s">
        <v>24</v>
      </c>
    </row>
    <row r="216" spans="2:6" s="35" customFormat="1" ht="11.25">
      <c r="B216" s="63"/>
      <c r="C216" s="24"/>
      <c r="D216" s="36" t="s">
        <v>0</v>
      </c>
      <c r="E216" s="29">
        <f>SUM(E214:E215)</f>
        <v>29580</v>
      </c>
      <c r="F216" s="24"/>
    </row>
    <row r="217" spans="2:6" s="35" customFormat="1" ht="11.25">
      <c r="B217" s="63"/>
      <c r="C217" s="24"/>
      <c r="D217" s="36" t="s">
        <v>10</v>
      </c>
      <c r="E217" s="29">
        <f>+E216+E191+E159+E134+E103+E76+E45+E15</f>
        <v>123008.91999999998</v>
      </c>
      <c r="F217" s="34"/>
    </row>
    <row r="218" s="35" customFormat="1" ht="11.25">
      <c r="B218" s="55"/>
    </row>
    <row r="219" s="35" customFormat="1" ht="11.25">
      <c r="B219" s="55"/>
    </row>
    <row r="220" s="35" customFormat="1" ht="11.25">
      <c r="B220" s="55"/>
    </row>
    <row r="221" s="35" customFormat="1" ht="11.25">
      <c r="B221" s="55"/>
    </row>
    <row r="222" s="35" customFormat="1" ht="11.25">
      <c r="B222" s="55"/>
    </row>
    <row r="223" spans="1:5" s="35" customFormat="1" ht="11.25">
      <c r="A223" s="33"/>
      <c r="B223" s="73"/>
      <c r="E223" s="55"/>
    </row>
    <row r="224" spans="1:6" s="35" customFormat="1" ht="11.25">
      <c r="A224" s="33"/>
      <c r="B224" s="74" t="s">
        <v>22</v>
      </c>
      <c r="C224" s="74"/>
      <c r="D224" s="74"/>
      <c r="E224" s="72" t="s">
        <v>12</v>
      </c>
      <c r="F224" s="42"/>
    </row>
    <row r="225" spans="1:6" s="35" customFormat="1" ht="11.25">
      <c r="A225" s="33"/>
      <c r="B225" s="75" t="s">
        <v>9</v>
      </c>
      <c r="C225" s="75"/>
      <c r="D225" s="75"/>
      <c r="E225" s="72" t="s">
        <v>45</v>
      </c>
      <c r="F225" s="42"/>
    </row>
    <row r="226" s="35" customFormat="1" ht="11.25">
      <c r="E226" s="76"/>
    </row>
    <row r="227" s="35" customFormat="1" ht="11.25">
      <c r="B227" s="55"/>
    </row>
    <row r="228" s="33" customFormat="1" ht="11.25">
      <c r="B228" s="58"/>
    </row>
    <row r="229" s="33" customFormat="1" ht="11.25">
      <c r="B229" s="58"/>
    </row>
    <row r="230" s="35" customFormat="1" ht="11.25">
      <c r="B230" s="55"/>
    </row>
    <row r="231" s="35" customFormat="1" ht="11.25">
      <c r="B231" s="55"/>
    </row>
    <row r="232" s="35" customFormat="1" ht="11.25">
      <c r="B232" s="55"/>
    </row>
    <row r="233" s="35" customFormat="1" ht="11.25">
      <c r="B233" s="55"/>
    </row>
    <row r="235" spans="2:6" s="35" customFormat="1" ht="11.25">
      <c r="B235" s="58"/>
      <c r="C235" s="33"/>
      <c r="D235" s="59"/>
      <c r="E235" s="28"/>
      <c r="F235" s="71"/>
    </row>
    <row r="236" spans="2:6" s="35" customFormat="1" ht="11.25">
      <c r="B236" s="58"/>
      <c r="C236" s="33"/>
      <c r="D236" s="59"/>
      <c r="E236" s="28"/>
      <c r="F236" s="71"/>
    </row>
    <row r="237" spans="2:6" s="35" customFormat="1" ht="11.25">
      <c r="B237" s="58"/>
      <c r="C237" s="33"/>
      <c r="D237" s="59"/>
      <c r="E237" s="28"/>
      <c r="F237" s="71"/>
    </row>
    <row r="238" spans="2:6" s="35" customFormat="1" ht="11.25">
      <c r="B238" s="58"/>
      <c r="C238" s="33"/>
      <c r="D238" s="59"/>
      <c r="E238" s="28"/>
      <c r="F238" s="71"/>
    </row>
    <row r="239" spans="2:6" s="35" customFormat="1" ht="11.25">
      <c r="B239" s="58"/>
      <c r="C239" s="33"/>
      <c r="D239" s="59"/>
      <c r="E239" s="28"/>
      <c r="F239" s="71"/>
    </row>
    <row r="240" s="35" customFormat="1" ht="11.25"/>
    <row r="241" s="35" customFormat="1" ht="11.25">
      <c r="E241" s="72"/>
    </row>
    <row r="242" s="35" customFormat="1" ht="11.25">
      <c r="B242" s="55"/>
    </row>
    <row r="243" s="35" customFormat="1" ht="11.25">
      <c r="B243" s="55"/>
    </row>
    <row r="244" s="35" customFormat="1" ht="11.25">
      <c r="B244" s="55"/>
    </row>
  </sheetData>
  <sheetProtection/>
  <mergeCells count="39">
    <mergeCell ref="B122:F122"/>
    <mergeCell ref="B123:F123"/>
    <mergeCell ref="B124:F124"/>
    <mergeCell ref="B127:E127"/>
    <mergeCell ref="B5:F5"/>
    <mergeCell ref="B6:F6"/>
    <mergeCell ref="B7:F7"/>
    <mergeCell ref="B35:F35"/>
    <mergeCell ref="B36:F36"/>
    <mergeCell ref="B9:D9"/>
    <mergeCell ref="B37:F37"/>
    <mergeCell ref="B40:E40"/>
    <mergeCell ref="B95:F95"/>
    <mergeCell ref="B98:E98"/>
    <mergeCell ref="B151:F151"/>
    <mergeCell ref="B154:E154"/>
    <mergeCell ref="B65:F65"/>
    <mergeCell ref="B66:F66"/>
    <mergeCell ref="B67:F67"/>
    <mergeCell ref="B149:F149"/>
    <mergeCell ref="B208:F208"/>
    <mergeCell ref="B211:E211"/>
    <mergeCell ref="B210:D210"/>
    <mergeCell ref="B180:F180"/>
    <mergeCell ref="B181:F181"/>
    <mergeCell ref="B182:F182"/>
    <mergeCell ref="B185:E185"/>
    <mergeCell ref="B206:F206"/>
    <mergeCell ref="B207:F207"/>
    <mergeCell ref="B39:D39"/>
    <mergeCell ref="B69:D69"/>
    <mergeCell ref="B97:D97"/>
    <mergeCell ref="B126:D126"/>
    <mergeCell ref="B153:D153"/>
    <mergeCell ref="B184:D184"/>
    <mergeCell ref="B150:F150"/>
    <mergeCell ref="B70:E70"/>
    <mergeCell ref="B93:F93"/>
    <mergeCell ref="B94:F94"/>
  </mergeCells>
  <printOptions/>
  <pageMargins left="0.16" right="0.19" top="0.34" bottom="0.34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FISCALIZACION</cp:lastModifiedBy>
  <cp:lastPrinted>2016-03-07T20:12:33Z</cp:lastPrinted>
  <dcterms:created xsi:type="dcterms:W3CDTF">2010-03-30T19:58:38Z</dcterms:created>
  <dcterms:modified xsi:type="dcterms:W3CDTF">2016-10-24T01:50:50Z</dcterms:modified>
  <cp:category/>
  <cp:version/>
  <cp:contentType/>
  <cp:contentStatus/>
</cp:coreProperties>
</file>