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EY DE DISCIPLINA FINANCIERA\LEY DE DISCIPLINA FINANCIERA 2020\EJERCICIO FISCAL 2020\2T 2020\"/>
    </mc:Choice>
  </mc:AlternateContent>
  <xr:revisionPtr revIDLastSave="0" documentId="8_{3C41B113-0176-4C75-8DF0-6EF203CAEBFA}" xr6:coauthVersionLast="46" xr6:coauthVersionMax="46" xr10:uidLastSave="{00000000-0000-0000-0000-000000000000}"/>
  <bookViews>
    <workbookView xWindow="-120" yWindow="-120" windowWidth="29040" windowHeight="15840" xr2:uid="{7A1DA988-3A01-4C6D-8F3A-E6D6EA3C63D5}"/>
  </bookViews>
  <sheets>
    <sheet name="ESFD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9" i="1" l="1"/>
  <c r="I83" i="1" s="1"/>
  <c r="H79" i="1"/>
  <c r="I72" i="1"/>
  <c r="H72" i="1"/>
  <c r="I67" i="1"/>
  <c r="H67" i="1"/>
  <c r="H83" i="1" s="1"/>
  <c r="E63" i="1"/>
  <c r="D63" i="1"/>
  <c r="I61" i="1"/>
  <c r="H61" i="1"/>
  <c r="I46" i="1"/>
  <c r="I51" i="1" s="1"/>
  <c r="H46" i="1"/>
  <c r="H51" i="1" s="1"/>
  <c r="E44" i="1"/>
  <c r="D44" i="1"/>
  <c r="I42" i="1"/>
  <c r="H42" i="1"/>
  <c r="E41" i="1"/>
  <c r="D41" i="1"/>
  <c r="E39" i="1"/>
  <c r="D39" i="1"/>
  <c r="I34" i="1"/>
  <c r="H34" i="1"/>
  <c r="E33" i="1"/>
  <c r="E27" i="1" s="1"/>
  <c r="D33" i="1"/>
  <c r="I30" i="1"/>
  <c r="H30" i="1"/>
  <c r="I28" i="1"/>
  <c r="H28" i="1"/>
  <c r="D27" i="1"/>
  <c r="I25" i="1"/>
  <c r="H25" i="1"/>
  <c r="I21" i="1"/>
  <c r="H21" i="1"/>
  <c r="E19" i="1"/>
  <c r="D19" i="1"/>
  <c r="I11" i="1"/>
  <c r="H11" i="1"/>
  <c r="E11" i="1"/>
  <c r="E50" i="1" s="1"/>
  <c r="E65" i="1" s="1"/>
  <c r="D11" i="1"/>
  <c r="D50" i="1" s="1"/>
  <c r="D65" i="1" s="1"/>
  <c r="I7" i="1"/>
  <c r="H7" i="1"/>
  <c r="H63" i="1" l="1"/>
  <c r="H85" i="1" s="1"/>
  <c r="I63" i="1"/>
  <c r="I85" i="1" s="1"/>
</calcChain>
</file>

<file path=xl/sharedStrings.xml><?xml version="1.0" encoding="utf-8"?>
<sst xmlns="http://schemas.openxmlformats.org/spreadsheetml/2006/main" count="125" uniqueCount="124">
  <si>
    <t>MUNICIPIO DE ATLIXCO PUEBLA</t>
  </si>
  <si>
    <t>Estado de Situación Financiera Detallado - LDF</t>
  </si>
  <si>
    <t>Al 31 de diciembre de 2019 y al 30 de junio de 2020</t>
  </si>
  <si>
    <t>(PESOS)</t>
  </si>
  <si>
    <t>Concepto ( c )</t>
  </si>
  <si>
    <t>30 de junio de 2020</t>
  </si>
  <si>
    <t>31 de diciembre de 2019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</si>
  <si>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</si>
  <si>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</si>
  <si>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</si>
  <si>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</si>
  <si>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</si>
  <si>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</si>
  <si>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</si>
  <si>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</si>
  <si>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</si>
  <si>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</si>
  <si>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</si>
  <si>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</si>
  <si>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</si>
  <si>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</si>
  <si>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</si>
  <si>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</si>
  <si>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</si>
  <si>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</si>
  <si>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</si>
  <si>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</si>
  <si>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</si>
  <si>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</si>
  <si>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</si>
  <si>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</si>
  <si>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</si>
  <si>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</si>
  <si>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</si>
  <si>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</si>
  <si>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</si>
  <si>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</si>
  <si>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</si>
  <si>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</si>
  <si>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</si>
  <si>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</si>
  <si>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</si>
  <si>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</si>
  <si>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</si>
  <si>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</si>
  <si>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</si>
  <si>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</si>
  <si>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</si>
  <si>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c3) Anticipo a Proveedores por Adquisición de Bienes Intangibles a Corto Plazo</t>
  </si>
  <si>
    <t>e. Pasivos Diferidos a Corto Plazo  (e=e1+e2+e3)</t>
  </si>
  <si>
    <t>c4) Anticipo a Contratistas por Obras Públicas a Corto Plazo</t>
  </si>
  <si>
    <t>e1) Ingresos Cobrados por Adelantado a Corto Plazo</t>
  </si>
  <si>
    <t>c5) Otros Derechos a Recibir Bienes o Servicios a Corto Plazo</t>
  </si>
  <si>
    <t>e2) Intereses Cobrados por Adelantado a Corto Plazo</t>
  </si>
  <si>
    <t>d. Inventarios (d=d1+d2+d3+d4+d5)</t>
  </si>
  <si>
    <t>e3) Otros Pasivos Diferidos a Corto Plazo</t>
  </si>
  <si>
    <t>d1) Inventario de Mercancías para Venta</t>
  </si>
  <si>
    <t>f. Fondos y Bienes de Terceros en Garantía y/o Administración a Corto Plazo (f=f1+f2+f3+f4+f5+f6)</t>
  </si>
  <si>
    <t>d2) Inventario de Mercancías Terminadas</t>
  </si>
  <si>
    <t>f1) Fondos en Garantía a Corto Plazo</t>
  </si>
  <si>
    <t>d3) Inventario de Mercancías en Proceso de Elaboración</t>
  </si>
  <si>
    <t>f2) Fondos en Administración a Corto Plazo</t>
  </si>
  <si>
    <t>d4) Inventario de Materias Primas, Materiales y Suministros para Producción</t>
  </si>
  <si>
    <t>f3) Fondos Contingentes a Corto Plazo</t>
  </si>
  <si>
    <t>d5) Bienes en Tránsito</t>
  </si>
  <si>
    <t>f4) Fondos de Fideicomisos, Mandatos y Contratos Análogos a Corto Plazo</t>
  </si>
  <si>
    <t>e. Almacenes</t>
  </si>
  <si>
    <t>f5) Otros Fondos de Terceros en Garantía y/o Administración a Corto Plazo</t>
  </si>
  <si>
    <t>f6) Valores y Bienes en Garantía a Corto Plazo</t>
  </si>
  <si>
    <t>f. Estimación por Pérdida o Deterioro de Activos Circulantes (f=f1+f2)</t>
  </si>
  <si>
    <t>f1) Estimaciones para Cuentas Incobrables por Derechos a Recibir Efectivo o Equivalentes</t>
  </si>
  <si>
    <t>g) Provisiones a Corto Plazo (g=g1+g2+g3)</t>
  </si>
  <si>
    <t>f2) Estimación por Deterioro de Inventarios</t>
  </si>
  <si>
    <t>g1) Provisión para Demandas y Juicios a Corto Plazo</t>
  </si>
  <si>
    <t>g. Otros Activos Circulantes (g=g1+g2+g3+g4)</t>
  </si>
  <si>
    <t>g2) Provisión para Contingencias a Corto Plazo</t>
  </si>
  <si>
    <t>g1) Valores en Garantía</t>
  </si>
  <si>
    <t>g3) Otras Provisiones a Corto Plazo</t>
  </si>
  <si>
    <t>g2) Bienes en Garantía (excluye depósitos de fondos)</t>
  </si>
  <si>
    <t>h. Otros Pasivos a Corto Plazo (h=h1+h2+h3)</t>
  </si>
  <si>
    <t>g3) Bienes Derivados de Embargos, Decomisos, Aseguramientos y Dación en Pago</t>
  </si>
  <si>
    <t>h1) Ingresos por Clasificar</t>
  </si>
  <si>
    <t>g4) Adquisición con Fondos de Terceros</t>
  </si>
  <si>
    <t>h2) Recaudación por Participar</t>
  </si>
  <si>
    <t>h3) Otros Pasivos Circulantes</t>
  </si>
  <si>
    <t xml:space="preserve"> IA. Total de Activos Circulantes (IA=a+b+c+d+e+f+g)</t>
  </si>
  <si>
    <t>IIA. Total de Pasivos Circulantes (IIA=a+b+c+d+e+f+g+h)</t>
  </si>
  <si>
    <t>Activo No Circulante</t>
  </si>
  <si>
    <t>a. Inversiones Financieras a Largo Plazo</t>
  </si>
  <si>
    <t>Pasivo No Circulante</t>
  </si>
  <si>
    <t>b. Derechos a Recibir Efectivo o Equivalentes a Largo Plazo</t>
  </si>
  <si>
    <t>a) Cuentas por Pagar a Largo Plazo</t>
  </si>
  <si>
    <t>c. Bienes Inmuebles, Infraestructura y Construcciones en Proceso</t>
  </si>
  <si>
    <t>b) Documentos por Pagar a Largo Plazo</t>
  </si>
  <si>
    <t>d. Bienes Muebles</t>
  </si>
  <si>
    <t>c) Deuda Pública a Largo Plazo</t>
  </si>
  <si>
    <t>e. Activos Intangibles</t>
  </si>
  <si>
    <t>d) Pasivos Diferidos a Largo Plazo</t>
  </si>
  <si>
    <t>f. Depreciación, Deterioro y Amortización Acumulada de Bienes</t>
  </si>
  <si>
    <t>e) Fondos y Bienes de Terceros en Garantía y/o en Administración a Largo Plazo</t>
  </si>
  <si>
    <t>g. Activos Diferidos</t>
  </si>
  <si>
    <t>f) Provisiones a Largo Plazo</t>
  </si>
  <si>
    <t>h. Estimación por Pérdida o Deterioro de Activos no Circulantes</t>
  </si>
  <si>
    <t>i. Otros Activos no Circulantes</t>
  </si>
  <si>
    <t>IIB. Total de Pasivos No Circulantes (IIB=a+b+c+d+e+f)</t>
  </si>
  <si>
    <t xml:space="preserve"> IB. Total de Activos No Circulantes (IB = a+b+c+d+e+f+g+h+i)</t>
  </si>
  <si>
    <t>II. Total del Pasivo (II= IIA+IIB)</t>
  </si>
  <si>
    <t>I. Total del Activo (I=IA+IB)</t>
  </si>
  <si>
    <t xml:space="preserve">HACIENDA PÚBLICA/PATRIMONIO </t>
  </si>
  <si>
    <t>IIIA. Hacienda Pública/Patrimonio Contribuido (IIIA= a+b+c)</t>
  </si>
  <si>
    <t>a) Aportaciones</t>
  </si>
  <si>
    <t>b) Donaciones de Capital</t>
  </si>
  <si>
    <t>c) Actualización de la Hacienda Pública/Patrimonio</t>
  </si>
  <si>
    <t>IIIB. Hacienda Pública/Patrimonio Generado (IIIB=a+b+c+d+e)</t>
  </si>
  <si>
    <t>a) Resultados del Ejercicio (Ahorro/ Desahorro)</t>
  </si>
  <si>
    <t>b) Resultados de Ejercicios Anteriores</t>
  </si>
  <si>
    <t>c) Revalúos</t>
  </si>
  <si>
    <t>d) Reservas</t>
  </si>
  <si>
    <t>e) Rectificaciones de Resultados de Ejercicios Anteriores</t>
  </si>
  <si>
    <t>IIIC. Exceso o Insuficiencia en la Actualización de la Hacienda Pública/Patrimonio (IIIC=a+b)</t>
  </si>
  <si>
    <t>a) Resultado por Posición Monetaria</t>
  </si>
  <si>
    <t>b) Resultado por Tenencia de Activos no Monetarios</t>
  </si>
  <si>
    <t>III. Total Hacienda Pública/Patrimonio (III=IIIA+IIIB+IIIC)</t>
  </si>
  <si>
    <t>IV. Total del Pasivo y Hacienda Pública/Patrimonio (IV=II+III)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</si>
</sst>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</cellStyleXfs>
  <cellXfs count="33">
    <xf numFmtId="0" fontId="0" fillId="0" borderId="0" xfId="0"/>
    <xf numFmtId="0" fontId="0" fillId="3" borderId="0" xfId="0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3" fillId="0" borderId="4" xfId="0" applyFont="1" applyBorder="1"/>
    <xf numFmtId="0" fontId="3" fillId="0" borderId="0" xfId="0" applyFont="1"/>
    <xf numFmtId="0" fontId="3" fillId="0" borderId="4" xfId="2" applyFont="1" applyFill="1" applyBorder="1"/>
    <xf numFmtId="0" fontId="1" fillId="0" borderId="5" xfId="2" applyFill="1" applyBorder="1"/>
    <xf numFmtId="0" fontId="3" fillId="0" borderId="0" xfId="2" applyFont="1" applyFill="1" applyBorder="1"/>
    <xf numFmtId="4" fontId="1" fillId="0" borderId="5" xfId="1" applyNumberFormat="1" applyFont="1" applyFill="1" applyBorder="1"/>
    <xf numFmtId="4" fontId="0" fillId="0" borderId="5" xfId="0" applyNumberFormat="1" applyBorder="1"/>
    <xf numFmtId="43" fontId="0" fillId="0" borderId="0" xfId="0" applyNumberFormat="1"/>
    <xf numFmtId="43" fontId="1" fillId="0" borderId="0" xfId="1" applyFont="1" applyFill="1" applyBorder="1"/>
    <xf numFmtId="4" fontId="1" fillId="0" borderId="5" xfId="1" applyNumberFormat="1" applyFont="1" applyFill="1" applyBorder="1" applyProtection="1">
      <protection locked="0"/>
    </xf>
    <xf numFmtId="43" fontId="1" fillId="0" borderId="0" xfId="1" applyFont="1" applyFill="1" applyBorder="1" applyProtection="1">
      <protection locked="0"/>
    </xf>
    <xf numFmtId="4" fontId="1" fillId="0" borderId="5" xfId="2" applyNumberFormat="1" applyFill="1" applyBorder="1"/>
    <xf numFmtId="43" fontId="1" fillId="0" borderId="0" xfId="2" applyNumberFormat="1" applyFill="1" applyBorder="1"/>
    <xf numFmtId="0" fontId="3" fillId="0" borderId="0" xfId="3" applyFont="1" applyFill="1" applyBorder="1"/>
    <xf numFmtId="4" fontId="0" fillId="0" borderId="5" xfId="1" applyNumberFormat="1" applyFont="1" applyFill="1" applyBorder="1"/>
    <xf numFmtId="0" fontId="3" fillId="0" borderId="0" xfId="4" applyFont="1" applyFill="1" applyBorder="1"/>
    <xf numFmtId="4" fontId="1" fillId="0" borderId="5" xfId="4" applyNumberFormat="1" applyFill="1" applyBorder="1"/>
    <xf numFmtId="0" fontId="3" fillId="0" borderId="0" xfId="5" applyFont="1" applyFill="1" applyBorder="1"/>
    <xf numFmtId="4" fontId="1" fillId="0" borderId="5" xfId="5" applyNumberFormat="1" applyFill="1" applyBorder="1"/>
    <xf numFmtId="0" fontId="0" fillId="0" borderId="6" xfId="0" applyBorder="1"/>
    <xf numFmtId="0" fontId="0" fillId="0" borderId="7" xfId="0" applyBorder="1"/>
    <xf numFmtId="4" fontId="0" fillId="0" borderId="8" xfId="0" applyNumberFormat="1" applyBorder="1"/>
  </cellXfs>
  <cellStyles count="6">
    <cellStyle name="20% - Énfasis2 2 3 2 3" xfId="4" xr:uid="{E2A6CDE1-B2DF-4AB2-8577-1E4E85B6F468}"/>
    <cellStyle name="20% - Énfasis2 2 3 3 2" xfId="2" xr:uid="{89CDCE1B-BC9C-4F2B-BFD3-6032F7947BF6}"/>
    <cellStyle name="20% - Énfasis2 2 3 4" xfId="3" xr:uid="{C57D9BFC-F0C0-491A-9CFB-631897F18506}"/>
    <cellStyle name="20% - Énfasis2 2 4" xfId="5" xr:uid="{BDCC4A96-7452-4308-A6E9-1D4BB1CF35B7}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0</xdr:rowOff>
    </xdr:from>
    <xdr:to>
      <xdr:col>2</xdr:col>
      <xdr:colOff>4007581</xdr:colOff>
      <xdr:row>4</xdr:row>
      <xdr:rowOff>228600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A43839C-A005-46AE-AC09-795C25E784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90500"/>
          <a:ext cx="4093306" cy="1162050"/>
        </a:xfrm>
        <a:prstGeom prst="rect">
          <a:avLst/>
        </a:prstGeom>
      </xdr:spPr>
    </xdr:pic>
    <xdr:clientData/>
  </xdr:twoCellAnchor>
  <xdr:twoCellAnchor>
    <xdr:from>
      <xdr:col>2</xdr:col>
      <xdr:colOff>619125</xdr:colOff>
      <xdr:row>98</xdr:row>
      <xdr:rowOff>9525</xdr:rowOff>
    </xdr:from>
    <xdr:to>
      <xdr:col>2</xdr:col>
      <xdr:colOff>5154886</xdr:colOff>
      <xdr:row>101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3C91DDD-6E5A-4469-A270-DA98A9316DBD}"/>
            </a:ext>
          </a:extLst>
        </xdr:cNvPr>
        <xdr:cNvSpPr txBox="1"/>
      </xdr:nvSpPr>
      <xdr:spPr>
        <a:xfrm>
          <a:off x="952500" y="19764375"/>
          <a:ext cx="4535761" cy="647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________________________________________________</a:t>
          </a:r>
          <a:r>
            <a:rPr lang="es-MX" sz="1100" b="1"/>
            <a:t>_</a:t>
          </a:r>
          <a:r>
            <a:rPr lang="es-MX" sz="1100"/>
            <a:t>___________</a:t>
          </a:r>
        </a:p>
        <a:p>
          <a:pPr algn="ctr"/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M.A.P.</a:t>
          </a:r>
          <a:r>
            <a:rPr lang="es-MX" sz="1100" b="1" baseline="0">
              <a:latin typeface="Arial" panose="020B0604020202020204" pitchFamily="34" charset="0"/>
              <a:cs typeface="Arial" panose="020B0604020202020204" pitchFamily="34" charset="0"/>
            </a:rPr>
            <a:t> JOSE GUILLERMO VELAZQUEZ GUTIERREZ</a:t>
          </a:r>
        </a:p>
        <a:p>
          <a:pPr algn="ctr"/>
          <a:r>
            <a:rPr lang="es-MX" sz="1100" b="1" baseline="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889961</xdr:colOff>
      <xdr:row>98</xdr:row>
      <xdr:rowOff>12834</xdr:rowOff>
    </xdr:from>
    <xdr:to>
      <xdr:col>6</xdr:col>
      <xdr:colOff>2262764</xdr:colOff>
      <xdr:row>101</xdr:row>
      <xdr:rowOff>114300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B9B8035E-B569-4C68-B36E-53AF341D8A8C}"/>
            </a:ext>
          </a:extLst>
        </xdr:cNvPr>
        <xdr:cNvSpPr txBox="1"/>
      </xdr:nvSpPr>
      <xdr:spPr>
        <a:xfrm>
          <a:off x="6824036" y="19767684"/>
          <a:ext cx="3763578" cy="6729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_____________________________________________</a:t>
          </a:r>
        </a:p>
        <a:p>
          <a:pPr algn="ctr"/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DR.</a:t>
          </a:r>
          <a:r>
            <a:rPr lang="es-MX" sz="1100" b="1" baseline="0">
              <a:latin typeface="Arial" panose="020B0604020202020204" pitchFamily="34" charset="0"/>
              <a:cs typeface="Arial" panose="020B0604020202020204" pitchFamily="34" charset="0"/>
            </a:rPr>
            <a:t> LUIS ARTURO MONTIEL AGUIRRE</a:t>
          </a:r>
        </a:p>
        <a:p>
          <a:pPr algn="ctr"/>
          <a:r>
            <a:rPr lang="es-MX" sz="1100" b="1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3760711</xdr:colOff>
      <xdr:row>98</xdr:row>
      <xdr:rowOff>5379</xdr:rowOff>
    </xdr:from>
    <xdr:to>
      <xdr:col>8</xdr:col>
      <xdr:colOff>923925</xdr:colOff>
      <xdr:row>101</xdr:row>
      <xdr:rowOff>76200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F93B9DBE-79C2-4E3E-97DE-82C59947E443}"/>
            </a:ext>
          </a:extLst>
        </xdr:cNvPr>
        <xdr:cNvSpPr txBox="1"/>
      </xdr:nvSpPr>
      <xdr:spPr>
        <a:xfrm>
          <a:off x="12085561" y="19760229"/>
          <a:ext cx="3792614" cy="6423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________________________________________________</a:t>
          </a:r>
        </a:p>
        <a:p>
          <a:pPr algn="ctr"/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MTRO.</a:t>
          </a:r>
          <a:r>
            <a:rPr lang="es-MX" sz="1100" b="1" baseline="0">
              <a:latin typeface="Arial" panose="020B0604020202020204" pitchFamily="34" charset="0"/>
              <a:cs typeface="Arial" panose="020B0604020202020204" pitchFamily="34" charset="0"/>
            </a:rPr>
            <a:t> VICTOR MANUEL AGUILAR HERRERA</a:t>
          </a:r>
        </a:p>
        <a:p>
          <a:pPr algn="ctr"/>
          <a:r>
            <a:rPr lang="es-MX" sz="1100" b="1" baseline="0">
              <a:latin typeface="Arial" panose="020B0604020202020204" pitchFamily="34" charset="0"/>
              <a:cs typeface="Arial" panose="020B0604020202020204" pitchFamily="34" charset="0"/>
            </a:rPr>
            <a:t>CONTRALOR MUNICIPAL</a:t>
          </a:r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31EBA-E94D-4B60-9B24-6DBA730667F3}">
  <sheetPr>
    <pageSetUpPr fitToPage="1"/>
  </sheetPr>
  <dimension ref="B2:I87"/>
  <sheetViews>
    <sheetView tabSelected="1" zoomScaleNormal="100" zoomScaleSheetLayoutView="100" workbookViewId="0">
      <selection activeCell="A28" sqref="A28"/>
    </sheetView>
  </sheetViews>
  <sheetFormatPr baseColWidth="10" defaultRowHeight="15" x14ac:dyDescent="0.25"/>
  <cols>
    <col min="1" max="1" width="2.5703125" customWidth="1"/>
    <col min="2" max="2" width="2.42578125" customWidth="1"/>
    <col min="3" max="3" width="84" bestFit="1" customWidth="1"/>
    <col min="4" max="5" width="16.42578125" bestFit="1" customWidth="1"/>
    <col min="6" max="6" width="3" customWidth="1"/>
    <col min="7" max="7" width="83" customWidth="1"/>
    <col min="8" max="9" width="16.42578125" bestFit="1" customWidth="1"/>
  </cols>
  <sheetData>
    <row r="2" spans="2:9" x14ac:dyDescent="0.25">
      <c r="C2" s="1"/>
      <c r="D2" s="1"/>
      <c r="E2" s="1"/>
      <c r="F2" s="1"/>
      <c r="G2" s="1"/>
      <c r="H2" s="1"/>
      <c r="I2" s="1"/>
    </row>
    <row r="3" spans="2:9" ht="28.5" customHeight="1" x14ac:dyDescent="0.4">
      <c r="B3" s="2" t="s">
        <v>0</v>
      </c>
      <c r="C3" s="2"/>
      <c r="D3" s="2"/>
      <c r="E3" s="2"/>
      <c r="F3" s="2"/>
      <c r="G3" s="2"/>
      <c r="H3" s="2"/>
      <c r="I3" s="2"/>
    </row>
    <row r="4" spans="2:9" ht="30" customHeight="1" x14ac:dyDescent="0.4">
      <c r="B4" s="2" t="s">
        <v>1</v>
      </c>
      <c r="C4" s="2"/>
      <c r="D4" s="2"/>
      <c r="E4" s="2"/>
      <c r="F4" s="2"/>
      <c r="G4" s="2"/>
      <c r="H4" s="2"/>
      <c r="I4" s="2"/>
    </row>
    <row r="5" spans="2:9" ht="21.75" customHeight="1" x14ac:dyDescent="0.3">
      <c r="B5" s="3" t="s">
        <v>2</v>
      </c>
      <c r="C5" s="3"/>
      <c r="D5" s="3"/>
      <c r="E5" s="3"/>
      <c r="F5" s="3"/>
      <c r="G5" s="3"/>
      <c r="H5" s="3"/>
      <c r="I5" s="3"/>
    </row>
    <row r="6" spans="2:9" ht="17.25" customHeight="1" thickBot="1" x14ac:dyDescent="0.3">
      <c r="B6" s="4" t="s">
        <v>3</v>
      </c>
      <c r="C6" s="4"/>
      <c r="D6" s="4"/>
      <c r="E6" s="4"/>
      <c r="F6" s="4"/>
      <c r="G6" s="4"/>
      <c r="H6" s="4"/>
      <c r="I6" s="4"/>
    </row>
    <row r="7" spans="2:9" ht="62.25" customHeight="1" thickBot="1" x14ac:dyDescent="0.3">
      <c r="B7" s="5" t="s">
        <v>4</v>
      </c>
      <c r="C7" s="5"/>
      <c r="D7" s="6" t="s">
        <v>5</v>
      </c>
      <c r="E7" s="6" t="s">
        <v>6</v>
      </c>
      <c r="F7" s="7" t="s">
        <v>4</v>
      </c>
      <c r="G7" s="8"/>
      <c r="H7" s="6" t="str">
        <f>D7</f>
        <v>30 de junio de 2020</v>
      </c>
      <c r="I7" s="6" t="str">
        <f>E7</f>
        <v>31 de diciembre de 2019</v>
      </c>
    </row>
    <row r="8" spans="2:9" x14ac:dyDescent="0.25">
      <c r="B8" s="9"/>
      <c r="D8" s="10"/>
      <c r="E8" s="10"/>
      <c r="H8" s="10"/>
      <c r="I8" s="10"/>
    </row>
    <row r="9" spans="2:9" x14ac:dyDescent="0.25">
      <c r="B9" s="11" t="s">
        <v>7</v>
      </c>
      <c r="D9" s="10"/>
      <c r="E9" s="10"/>
      <c r="F9" s="12" t="s">
        <v>8</v>
      </c>
      <c r="H9" s="10"/>
      <c r="I9" s="10"/>
    </row>
    <row r="10" spans="2:9" x14ac:dyDescent="0.25">
      <c r="B10" s="13" t="s">
        <v>9</v>
      </c>
      <c r="D10" s="14"/>
      <c r="E10" s="14"/>
      <c r="F10" s="15" t="s">
        <v>10</v>
      </c>
      <c r="H10" s="14"/>
      <c r="I10" s="14"/>
    </row>
    <row r="11" spans="2:9" x14ac:dyDescent="0.25">
      <c r="B11" s="9" t="s">
        <v>11</v>
      </c>
      <c r="D11" s="16">
        <f>SUM(D12:D18)</f>
        <v>157429871.16</v>
      </c>
      <c r="E11" s="16">
        <f>SUM(E12:E18)</f>
        <v>131437892.58</v>
      </c>
      <c r="F11" t="s">
        <v>12</v>
      </c>
      <c r="H11" s="16">
        <f>SUM(H12:H20)</f>
        <v>1575855.9</v>
      </c>
      <c r="I11" s="16">
        <f>SUM(I12:I20)</f>
        <v>76604841.449999988</v>
      </c>
    </row>
    <row r="12" spans="2:9" x14ac:dyDescent="0.25">
      <c r="B12" s="9"/>
      <c r="C12" t="s">
        <v>13</v>
      </c>
      <c r="D12" s="17">
        <v>144712.13</v>
      </c>
      <c r="E12" s="17">
        <v>722.33</v>
      </c>
      <c r="G12" t="s">
        <v>14</v>
      </c>
      <c r="H12" s="17">
        <v>0</v>
      </c>
      <c r="I12" s="17">
        <v>0</v>
      </c>
    </row>
    <row r="13" spans="2:9" x14ac:dyDescent="0.25">
      <c r="B13" s="9"/>
      <c r="C13" t="s">
        <v>15</v>
      </c>
      <c r="D13" s="17">
        <v>157285159.03</v>
      </c>
      <c r="E13" s="17">
        <v>131437170.25</v>
      </c>
      <c r="G13" t="s">
        <v>16</v>
      </c>
      <c r="H13" s="17">
        <v>901448.63</v>
      </c>
      <c r="I13" s="17">
        <v>6201908</v>
      </c>
    </row>
    <row r="14" spans="2:9" x14ac:dyDescent="0.25">
      <c r="B14" s="9"/>
      <c r="C14" t="s">
        <v>17</v>
      </c>
      <c r="D14" s="17">
        <v>0</v>
      </c>
      <c r="E14" s="17">
        <v>0</v>
      </c>
      <c r="G14" t="s">
        <v>18</v>
      </c>
      <c r="H14" s="17">
        <v>0</v>
      </c>
      <c r="I14" s="17">
        <v>68234543.629999995</v>
      </c>
    </row>
    <row r="15" spans="2:9" x14ac:dyDescent="0.25">
      <c r="B15" s="9"/>
      <c r="C15" t="s">
        <v>19</v>
      </c>
      <c r="D15" s="17">
        <v>0</v>
      </c>
      <c r="E15" s="17">
        <v>0</v>
      </c>
      <c r="G15" t="s">
        <v>20</v>
      </c>
      <c r="H15" s="17">
        <v>0</v>
      </c>
      <c r="I15" s="17">
        <v>0</v>
      </c>
    </row>
    <row r="16" spans="2:9" x14ac:dyDescent="0.25">
      <c r="B16" s="9"/>
      <c r="C16" t="s">
        <v>21</v>
      </c>
      <c r="D16" s="17">
        <v>0</v>
      </c>
      <c r="E16" s="17">
        <v>0</v>
      </c>
      <c r="G16" t="s">
        <v>22</v>
      </c>
      <c r="H16" s="17">
        <v>0</v>
      </c>
      <c r="I16" s="17">
        <v>0</v>
      </c>
    </row>
    <row r="17" spans="2:9" x14ac:dyDescent="0.25">
      <c r="B17" s="9"/>
      <c r="C17" t="s">
        <v>23</v>
      </c>
      <c r="D17" s="17">
        <v>0</v>
      </c>
      <c r="E17" s="17">
        <v>0</v>
      </c>
      <c r="G17" t="s">
        <v>24</v>
      </c>
      <c r="H17" s="17">
        <v>0</v>
      </c>
      <c r="I17" s="17">
        <v>0</v>
      </c>
    </row>
    <row r="18" spans="2:9" x14ac:dyDescent="0.25">
      <c r="B18" s="9"/>
      <c r="C18" t="s">
        <v>25</v>
      </c>
      <c r="D18" s="17">
        <v>0</v>
      </c>
      <c r="E18" s="17">
        <v>0</v>
      </c>
      <c r="G18" t="s">
        <v>26</v>
      </c>
      <c r="H18" s="17">
        <v>674407.27</v>
      </c>
      <c r="I18" s="17">
        <v>2168389.8199999998</v>
      </c>
    </row>
    <row r="19" spans="2:9" x14ac:dyDescent="0.25">
      <c r="B19" s="9" t="s">
        <v>27</v>
      </c>
      <c r="D19" s="17">
        <f>SUM(D20:D26)</f>
        <v>3034730.72</v>
      </c>
      <c r="E19" s="17">
        <f>SUM(E20:E26)</f>
        <v>8515796.1400000006</v>
      </c>
      <c r="F19" s="18"/>
      <c r="G19" t="s">
        <v>28</v>
      </c>
      <c r="H19" s="17">
        <v>0</v>
      </c>
      <c r="I19" s="17">
        <v>0</v>
      </c>
    </row>
    <row r="20" spans="2:9" x14ac:dyDescent="0.25">
      <c r="B20" s="9"/>
      <c r="C20" t="s">
        <v>29</v>
      </c>
      <c r="D20" s="17">
        <v>0</v>
      </c>
      <c r="E20" s="17">
        <v>0</v>
      </c>
      <c r="G20" t="s">
        <v>30</v>
      </c>
      <c r="H20" s="17">
        <v>0</v>
      </c>
      <c r="I20" s="17">
        <v>0</v>
      </c>
    </row>
    <row r="21" spans="2:9" x14ac:dyDescent="0.25">
      <c r="B21" s="9"/>
      <c r="C21" t="s">
        <v>31</v>
      </c>
      <c r="D21" s="16">
        <v>-4.6100000000000003</v>
      </c>
      <c r="E21" s="16">
        <v>0</v>
      </c>
      <c r="F21" t="s">
        <v>32</v>
      </c>
      <c r="H21" s="16">
        <f>SUM(H22:H24)</f>
        <v>0</v>
      </c>
      <c r="I21" s="16">
        <f>SUM(I22:I24)</f>
        <v>0</v>
      </c>
    </row>
    <row r="22" spans="2:9" x14ac:dyDescent="0.25">
      <c r="B22" s="9"/>
      <c r="C22" t="s">
        <v>33</v>
      </c>
      <c r="D22" s="17">
        <v>3034735.33</v>
      </c>
      <c r="E22" s="17">
        <v>8515796.1400000006</v>
      </c>
      <c r="G22" t="s">
        <v>34</v>
      </c>
      <c r="H22" s="17">
        <v>0</v>
      </c>
      <c r="I22" s="17">
        <v>0</v>
      </c>
    </row>
    <row r="23" spans="2:9" x14ac:dyDescent="0.25">
      <c r="B23" s="9"/>
      <c r="C23" t="s">
        <v>35</v>
      </c>
      <c r="D23" s="17">
        <v>0</v>
      </c>
      <c r="E23" s="17">
        <v>0</v>
      </c>
      <c r="G23" t="s">
        <v>36</v>
      </c>
      <c r="H23" s="17">
        <v>0</v>
      </c>
      <c r="I23" s="17">
        <v>0</v>
      </c>
    </row>
    <row r="24" spans="2:9" x14ac:dyDescent="0.25">
      <c r="B24" s="9"/>
      <c r="C24" t="s">
        <v>37</v>
      </c>
      <c r="D24" s="17">
        <v>0</v>
      </c>
      <c r="E24" s="17">
        <v>0</v>
      </c>
      <c r="G24" t="s">
        <v>38</v>
      </c>
      <c r="H24" s="17">
        <v>0</v>
      </c>
      <c r="I24" s="17">
        <v>0</v>
      </c>
    </row>
    <row r="25" spans="2:9" x14ac:dyDescent="0.25">
      <c r="B25" s="9"/>
      <c r="C25" t="s">
        <v>39</v>
      </c>
      <c r="D25" s="17">
        <v>0</v>
      </c>
      <c r="E25" s="17">
        <v>0</v>
      </c>
      <c r="F25" t="s">
        <v>40</v>
      </c>
      <c r="H25" s="16">
        <f>SUM(H26:H27)</f>
        <v>0</v>
      </c>
      <c r="I25" s="16">
        <f>SUM(I26:I27)</f>
        <v>0</v>
      </c>
    </row>
    <row r="26" spans="2:9" x14ac:dyDescent="0.25">
      <c r="B26" s="9"/>
      <c r="C26" t="s">
        <v>41</v>
      </c>
      <c r="D26" s="17">
        <v>0</v>
      </c>
      <c r="E26" s="17">
        <v>0</v>
      </c>
      <c r="G26" t="s">
        <v>42</v>
      </c>
      <c r="H26" s="17">
        <v>0</v>
      </c>
      <c r="I26" s="17">
        <v>0</v>
      </c>
    </row>
    <row r="27" spans="2:9" x14ac:dyDescent="0.25">
      <c r="B27" s="9" t="s">
        <v>43</v>
      </c>
      <c r="D27" s="16">
        <f>SUM(D28:D33)</f>
        <v>603755.72</v>
      </c>
      <c r="E27" s="16">
        <f>SUM(E28:E33)</f>
        <v>11748922.32</v>
      </c>
      <c r="F27" s="19"/>
      <c r="G27" t="s">
        <v>44</v>
      </c>
      <c r="H27" s="17">
        <v>0</v>
      </c>
      <c r="I27" s="17">
        <v>0</v>
      </c>
    </row>
    <row r="28" spans="2:9" x14ac:dyDescent="0.25">
      <c r="B28" s="9"/>
      <c r="C28" t="s">
        <v>45</v>
      </c>
      <c r="D28" s="17">
        <v>0</v>
      </c>
      <c r="E28" s="17">
        <v>0</v>
      </c>
      <c r="F28" t="s">
        <v>46</v>
      </c>
      <c r="H28" s="16">
        <f>H29</f>
        <v>0</v>
      </c>
      <c r="I28" s="16">
        <f>I29</f>
        <v>0</v>
      </c>
    </row>
    <row r="29" spans="2:9" x14ac:dyDescent="0.25">
      <c r="B29" s="9"/>
      <c r="C29" t="s">
        <v>47</v>
      </c>
      <c r="D29" s="17">
        <v>0</v>
      </c>
      <c r="E29" s="17">
        <v>0</v>
      </c>
      <c r="H29" s="16">
        <v>0</v>
      </c>
      <c r="I29" s="16">
        <v>0</v>
      </c>
    </row>
    <row r="30" spans="2:9" x14ac:dyDescent="0.25">
      <c r="B30" s="9"/>
      <c r="C30" t="s">
        <v>48</v>
      </c>
      <c r="D30" s="17">
        <v>0</v>
      </c>
      <c r="E30" s="17">
        <v>0</v>
      </c>
      <c r="F30" t="s">
        <v>49</v>
      </c>
      <c r="H30" s="16">
        <f>SUM(H31:H33)</f>
        <v>0</v>
      </c>
      <c r="I30" s="16">
        <f>SUM(I31:I33)</f>
        <v>0</v>
      </c>
    </row>
    <row r="31" spans="2:9" x14ac:dyDescent="0.25">
      <c r="B31" s="9"/>
      <c r="C31" t="s">
        <v>50</v>
      </c>
      <c r="D31" s="17">
        <v>603755.72</v>
      </c>
      <c r="E31" s="17">
        <v>11748922.32</v>
      </c>
      <c r="G31" t="s">
        <v>51</v>
      </c>
      <c r="H31" s="17">
        <v>0</v>
      </c>
      <c r="I31" s="17">
        <v>0</v>
      </c>
    </row>
    <row r="32" spans="2:9" x14ac:dyDescent="0.25">
      <c r="B32" s="9"/>
      <c r="C32" t="s">
        <v>52</v>
      </c>
      <c r="D32" s="17">
        <v>0</v>
      </c>
      <c r="E32" s="17">
        <v>0</v>
      </c>
      <c r="G32" t="s">
        <v>53</v>
      </c>
      <c r="H32" s="17">
        <v>0</v>
      </c>
      <c r="I32" s="17">
        <v>0</v>
      </c>
    </row>
    <row r="33" spans="2:9" x14ac:dyDescent="0.25">
      <c r="B33" s="9" t="s">
        <v>54</v>
      </c>
      <c r="D33" s="16">
        <f>SUM(D34:D38)</f>
        <v>0</v>
      </c>
      <c r="E33" s="16">
        <f>SUM(E34:E38)</f>
        <v>0</v>
      </c>
      <c r="G33" t="s">
        <v>55</v>
      </c>
      <c r="H33" s="17">
        <v>0</v>
      </c>
      <c r="I33" s="17">
        <v>0</v>
      </c>
    </row>
    <row r="34" spans="2:9" x14ac:dyDescent="0.25">
      <c r="B34" s="9"/>
      <c r="C34" t="s">
        <v>56</v>
      </c>
      <c r="D34" s="17">
        <v>0</v>
      </c>
      <c r="E34" s="17">
        <v>0</v>
      </c>
      <c r="F34" t="s">
        <v>57</v>
      </c>
      <c r="H34" s="16">
        <f>SUM(H35:H40)</f>
        <v>0</v>
      </c>
      <c r="I34" s="16">
        <f>SUM(I35:I40)</f>
        <v>0</v>
      </c>
    </row>
    <row r="35" spans="2:9" x14ac:dyDescent="0.25">
      <c r="B35" s="9"/>
      <c r="C35" t="s">
        <v>58</v>
      </c>
      <c r="D35" s="17">
        <v>0</v>
      </c>
      <c r="E35" s="17">
        <v>0</v>
      </c>
      <c r="G35" t="s">
        <v>59</v>
      </c>
      <c r="H35" s="17">
        <v>0</v>
      </c>
      <c r="I35" s="17">
        <v>0</v>
      </c>
    </row>
    <row r="36" spans="2:9" x14ac:dyDescent="0.25">
      <c r="B36" s="9"/>
      <c r="C36" t="s">
        <v>60</v>
      </c>
      <c r="D36" s="17">
        <v>0</v>
      </c>
      <c r="E36" s="17">
        <v>0</v>
      </c>
      <c r="G36" t="s">
        <v>61</v>
      </c>
      <c r="H36" s="17">
        <v>0</v>
      </c>
      <c r="I36" s="17">
        <v>0</v>
      </c>
    </row>
    <row r="37" spans="2:9" x14ac:dyDescent="0.25">
      <c r="B37" s="9"/>
      <c r="C37" t="s">
        <v>62</v>
      </c>
      <c r="D37" s="17">
        <v>0</v>
      </c>
      <c r="E37" s="17">
        <v>0</v>
      </c>
      <c r="G37" t="s">
        <v>63</v>
      </c>
      <c r="H37" s="17">
        <v>0</v>
      </c>
      <c r="I37" s="17">
        <v>0</v>
      </c>
    </row>
    <row r="38" spans="2:9" x14ac:dyDescent="0.25">
      <c r="B38" s="9"/>
      <c r="C38" t="s">
        <v>64</v>
      </c>
      <c r="D38" s="17">
        <v>0</v>
      </c>
      <c r="E38" s="17">
        <v>0</v>
      </c>
      <c r="G38" t="s">
        <v>65</v>
      </c>
      <c r="H38" s="17">
        <v>0</v>
      </c>
      <c r="I38" s="17">
        <v>0</v>
      </c>
    </row>
    <row r="39" spans="2:9" x14ac:dyDescent="0.25">
      <c r="B39" s="9" t="s">
        <v>66</v>
      </c>
      <c r="D39" s="17">
        <f>D40</f>
        <v>0</v>
      </c>
      <c r="E39" s="17">
        <f>E40</f>
        <v>0</v>
      </c>
      <c r="G39" t="s">
        <v>67</v>
      </c>
      <c r="H39" s="17">
        <v>0</v>
      </c>
      <c r="I39" s="17">
        <v>0</v>
      </c>
    </row>
    <row r="40" spans="2:9" x14ac:dyDescent="0.25">
      <c r="B40" s="9"/>
      <c r="D40" s="20"/>
      <c r="E40" s="20"/>
      <c r="F40" s="21"/>
      <c r="G40" t="s">
        <v>68</v>
      </c>
      <c r="H40" s="17">
        <v>0</v>
      </c>
      <c r="I40" s="17">
        <v>0</v>
      </c>
    </row>
    <row r="41" spans="2:9" x14ac:dyDescent="0.25">
      <c r="B41" s="9" t="s">
        <v>69</v>
      </c>
      <c r="D41" s="16">
        <f>+D42+D43</f>
        <v>0</v>
      </c>
      <c r="E41" s="16">
        <f>+E42+E43</f>
        <v>0</v>
      </c>
      <c r="F41" s="21"/>
      <c r="H41" s="17"/>
      <c r="I41" s="17"/>
    </row>
    <row r="42" spans="2:9" x14ac:dyDescent="0.25">
      <c r="B42" s="9"/>
      <c r="C42" t="s">
        <v>70</v>
      </c>
      <c r="D42" s="17">
        <v>0</v>
      </c>
      <c r="E42" s="17">
        <v>0</v>
      </c>
      <c r="F42" t="s">
        <v>71</v>
      </c>
      <c r="H42" s="16">
        <f>SUM(H43:H45)</f>
        <v>0</v>
      </c>
      <c r="I42" s="16">
        <f>SUM(I43:I45)</f>
        <v>0</v>
      </c>
    </row>
    <row r="43" spans="2:9" x14ac:dyDescent="0.25">
      <c r="B43" s="9"/>
      <c r="C43" t="s">
        <v>72</v>
      </c>
      <c r="D43" s="17">
        <v>0</v>
      </c>
      <c r="E43" s="17">
        <v>0</v>
      </c>
      <c r="G43" t="s">
        <v>73</v>
      </c>
      <c r="H43" s="17">
        <v>0</v>
      </c>
      <c r="I43" s="17">
        <v>0</v>
      </c>
    </row>
    <row r="44" spans="2:9" x14ac:dyDescent="0.25">
      <c r="B44" s="9" t="s">
        <v>74</v>
      </c>
      <c r="D44" s="16">
        <f>SUM(D45:D48)</f>
        <v>0</v>
      </c>
      <c r="E44" s="16">
        <f>SUM(E45:E48)</f>
        <v>0</v>
      </c>
      <c r="G44" t="s">
        <v>75</v>
      </c>
      <c r="H44" s="17">
        <v>0</v>
      </c>
      <c r="I44" s="17">
        <v>0</v>
      </c>
    </row>
    <row r="45" spans="2:9" x14ac:dyDescent="0.25">
      <c r="B45" s="9"/>
      <c r="C45" t="s">
        <v>76</v>
      </c>
      <c r="D45" s="17">
        <v>0</v>
      </c>
      <c r="E45" s="17">
        <v>0</v>
      </c>
      <c r="F45" s="19"/>
      <c r="G45" t="s">
        <v>77</v>
      </c>
      <c r="H45" s="17">
        <v>0</v>
      </c>
      <c r="I45" s="17">
        <v>0</v>
      </c>
    </row>
    <row r="46" spans="2:9" x14ac:dyDescent="0.25">
      <c r="B46" s="9"/>
      <c r="C46" t="s">
        <v>78</v>
      </c>
      <c r="D46" s="17">
        <v>0</v>
      </c>
      <c r="E46" s="17">
        <v>0</v>
      </c>
      <c r="F46" t="s">
        <v>79</v>
      </c>
      <c r="H46" s="16">
        <f>SUM(H47:H49)</f>
        <v>8600800.6699999999</v>
      </c>
      <c r="I46" s="16">
        <f>SUM(I47:I49)</f>
        <v>10190731.67</v>
      </c>
    </row>
    <row r="47" spans="2:9" ht="15.75" customHeight="1" x14ac:dyDescent="0.25">
      <c r="B47" s="9"/>
      <c r="C47" t="s">
        <v>80</v>
      </c>
      <c r="D47" s="17">
        <v>0</v>
      </c>
      <c r="E47" s="17">
        <v>0</v>
      </c>
      <c r="G47" t="s">
        <v>81</v>
      </c>
      <c r="H47" s="17">
        <v>8600800.6699999999</v>
      </c>
      <c r="I47" s="17">
        <v>10190731.67</v>
      </c>
    </row>
    <row r="48" spans="2:9" x14ac:dyDescent="0.25">
      <c r="B48" s="9"/>
      <c r="C48" t="s">
        <v>82</v>
      </c>
      <c r="D48" s="17">
        <v>0</v>
      </c>
      <c r="E48" s="17">
        <v>0</v>
      </c>
      <c r="G48" t="s">
        <v>83</v>
      </c>
      <c r="H48" s="17">
        <v>0</v>
      </c>
      <c r="I48" s="17">
        <v>0</v>
      </c>
    </row>
    <row r="49" spans="2:9" x14ac:dyDescent="0.25">
      <c r="B49" s="9"/>
      <c r="D49" s="17"/>
      <c r="E49" s="17"/>
      <c r="G49" t="s">
        <v>84</v>
      </c>
      <c r="H49" s="17">
        <v>0</v>
      </c>
      <c r="I49" s="17">
        <v>0</v>
      </c>
    </row>
    <row r="50" spans="2:9" x14ac:dyDescent="0.25">
      <c r="B50" s="9"/>
      <c r="C50" s="15" t="s">
        <v>85</v>
      </c>
      <c r="D50" s="22">
        <f>D11+D19+D27+D33+D39+D41+D44</f>
        <v>161068357.59999999</v>
      </c>
      <c r="E50" s="22">
        <f>E11+E19+E27+E33+E39+E41+E44</f>
        <v>151702611.03999999</v>
      </c>
      <c r="H50" s="17"/>
      <c r="I50" s="17"/>
    </row>
    <row r="51" spans="2:9" x14ac:dyDescent="0.25">
      <c r="B51" s="9"/>
      <c r="D51" s="17"/>
      <c r="E51" s="17"/>
      <c r="F51" s="23"/>
      <c r="G51" s="15" t="s">
        <v>86</v>
      </c>
      <c r="H51" s="22">
        <f>H46+H42+H34+H28+H30+H25+H21+H11</f>
        <v>10176656.57</v>
      </c>
      <c r="I51" s="22">
        <f>I46+I42+I34+I28+I30+I25+I21+I11</f>
        <v>86795573.11999999</v>
      </c>
    </row>
    <row r="52" spans="2:9" x14ac:dyDescent="0.25">
      <c r="B52" s="13" t="s">
        <v>87</v>
      </c>
      <c r="D52" s="17"/>
      <c r="E52" s="17"/>
      <c r="H52" s="17"/>
      <c r="I52" s="17"/>
    </row>
    <row r="53" spans="2:9" x14ac:dyDescent="0.25">
      <c r="B53" s="9"/>
      <c r="C53" t="s">
        <v>88</v>
      </c>
      <c r="D53" s="22">
        <v>0</v>
      </c>
      <c r="E53" s="22">
        <v>0</v>
      </c>
      <c r="F53" s="15" t="s">
        <v>89</v>
      </c>
      <c r="H53" s="22"/>
      <c r="I53" s="22"/>
    </row>
    <row r="54" spans="2:9" x14ac:dyDescent="0.25">
      <c r="B54" s="9"/>
      <c r="C54" t="s">
        <v>90</v>
      </c>
      <c r="D54" s="22">
        <v>0</v>
      </c>
      <c r="E54" s="22">
        <v>0</v>
      </c>
      <c r="G54" t="s">
        <v>91</v>
      </c>
      <c r="H54" s="17">
        <v>0</v>
      </c>
      <c r="I54" s="17">
        <v>0</v>
      </c>
    </row>
    <row r="55" spans="2:9" x14ac:dyDescent="0.25">
      <c r="B55" s="9"/>
      <c r="C55" t="s">
        <v>92</v>
      </c>
      <c r="D55" s="17">
        <v>955626232.55999994</v>
      </c>
      <c r="E55" s="17">
        <v>1002540596.37</v>
      </c>
      <c r="G55" t="s">
        <v>93</v>
      </c>
      <c r="H55" s="17">
        <v>0</v>
      </c>
      <c r="I55" s="17">
        <v>0</v>
      </c>
    </row>
    <row r="56" spans="2:9" x14ac:dyDescent="0.25">
      <c r="B56" s="9"/>
      <c r="C56" t="s">
        <v>94</v>
      </c>
      <c r="D56" s="17">
        <v>67649647.170000002</v>
      </c>
      <c r="E56" s="17">
        <v>63150477.340000004</v>
      </c>
      <c r="G56" t="s">
        <v>95</v>
      </c>
      <c r="H56" s="17">
        <v>0</v>
      </c>
      <c r="I56" s="17">
        <v>0</v>
      </c>
    </row>
    <row r="57" spans="2:9" x14ac:dyDescent="0.25">
      <c r="B57" s="9"/>
      <c r="C57" t="s">
        <v>96</v>
      </c>
      <c r="D57" s="17">
        <v>0</v>
      </c>
      <c r="E57" s="17">
        <v>0</v>
      </c>
      <c r="G57" t="s">
        <v>97</v>
      </c>
      <c r="H57" s="17">
        <v>0</v>
      </c>
      <c r="I57" s="17">
        <v>0</v>
      </c>
    </row>
    <row r="58" spans="2:9" x14ac:dyDescent="0.25">
      <c r="B58" s="9"/>
      <c r="C58" t="s">
        <v>98</v>
      </c>
      <c r="D58" s="17">
        <v>-31440107.260000002</v>
      </c>
      <c r="E58" s="17">
        <v>-31440107.260000002</v>
      </c>
      <c r="G58" t="s">
        <v>99</v>
      </c>
      <c r="H58" s="17">
        <v>0</v>
      </c>
      <c r="I58" s="17">
        <v>0</v>
      </c>
    </row>
    <row r="59" spans="2:9" x14ac:dyDescent="0.25">
      <c r="B59" s="9"/>
      <c r="C59" t="s">
        <v>100</v>
      </c>
      <c r="D59" s="17">
        <v>1373565.51</v>
      </c>
      <c r="E59" s="17">
        <v>30000</v>
      </c>
      <c r="G59" t="s">
        <v>101</v>
      </c>
      <c r="H59" s="17">
        <v>0</v>
      </c>
      <c r="I59" s="17">
        <v>0</v>
      </c>
    </row>
    <row r="60" spans="2:9" x14ac:dyDescent="0.25">
      <c r="B60" s="9"/>
      <c r="C60" t="s">
        <v>102</v>
      </c>
      <c r="D60" s="17">
        <v>0</v>
      </c>
      <c r="E60" s="17">
        <v>0</v>
      </c>
      <c r="H60" s="17"/>
      <c r="I60" s="17"/>
    </row>
    <row r="61" spans="2:9" x14ac:dyDescent="0.25">
      <c r="B61" s="9"/>
      <c r="C61" t="s">
        <v>103</v>
      </c>
      <c r="D61" s="17">
        <v>0</v>
      </c>
      <c r="E61" s="17">
        <v>0</v>
      </c>
      <c r="G61" s="24" t="s">
        <v>104</v>
      </c>
      <c r="H61" s="16">
        <f>SUM(H54:H59)</f>
        <v>0</v>
      </c>
      <c r="I61" s="16">
        <f>SUM(I54:I59)</f>
        <v>0</v>
      </c>
    </row>
    <row r="62" spans="2:9" x14ac:dyDescent="0.25">
      <c r="B62" s="9"/>
      <c r="D62" s="17"/>
      <c r="E62" s="17"/>
      <c r="H62" s="17"/>
      <c r="I62" s="17"/>
    </row>
    <row r="63" spans="2:9" x14ac:dyDescent="0.25">
      <c r="B63" s="9"/>
      <c r="C63" s="24" t="s">
        <v>105</v>
      </c>
      <c r="D63" s="25">
        <f>D53+D54+D55+D56+D57+D58+D59+D60+D61</f>
        <v>993209337.9799999</v>
      </c>
      <c r="E63" s="25">
        <f>E53+E54+E55+E56+E57+E58+E59+E60+E61</f>
        <v>1034280966.45</v>
      </c>
      <c r="F63" s="26" t="s">
        <v>106</v>
      </c>
      <c r="H63" s="27">
        <f>H61+H51</f>
        <v>10176656.57</v>
      </c>
      <c r="I63" s="27">
        <f>I61+I51</f>
        <v>86795573.11999999</v>
      </c>
    </row>
    <row r="64" spans="2:9" x14ac:dyDescent="0.25">
      <c r="B64" s="9"/>
      <c r="D64" s="16"/>
      <c r="E64" s="16"/>
      <c r="F64" s="19"/>
      <c r="H64" s="17"/>
      <c r="I64" s="17"/>
    </row>
    <row r="65" spans="2:9" x14ac:dyDescent="0.25">
      <c r="B65" s="13" t="s">
        <v>107</v>
      </c>
      <c r="D65" s="17">
        <f>D50+D63</f>
        <v>1154277695.5799999</v>
      </c>
      <c r="E65" s="17">
        <f>E50+E63</f>
        <v>1185983577.49</v>
      </c>
      <c r="F65" s="28" t="s">
        <v>108</v>
      </c>
      <c r="H65" s="29"/>
      <c r="I65" s="29"/>
    </row>
    <row r="66" spans="2:9" x14ac:dyDescent="0.25">
      <c r="B66" s="9"/>
      <c r="D66" s="22"/>
      <c r="E66" s="22"/>
      <c r="F66" s="23"/>
      <c r="H66" s="17"/>
      <c r="I66" s="17"/>
    </row>
    <row r="67" spans="2:9" x14ac:dyDescent="0.25">
      <c r="B67" s="9"/>
      <c r="D67" s="17"/>
      <c r="E67" s="17"/>
      <c r="F67" s="12" t="s">
        <v>109</v>
      </c>
      <c r="H67" s="16">
        <f>SUM(H68:H70)</f>
        <v>1525002514.3</v>
      </c>
      <c r="I67" s="16">
        <f>SUM(I68:I70)</f>
        <v>1525002514.3</v>
      </c>
    </row>
    <row r="68" spans="2:9" x14ac:dyDescent="0.25">
      <c r="B68" s="9"/>
      <c r="D68" s="17"/>
      <c r="E68" s="17"/>
      <c r="G68" t="s">
        <v>110</v>
      </c>
      <c r="H68" s="17">
        <v>434661198.75999999</v>
      </c>
      <c r="I68" s="17">
        <v>434661198.75999999</v>
      </c>
    </row>
    <row r="69" spans="2:9" x14ac:dyDescent="0.25">
      <c r="B69" s="9"/>
      <c r="D69" s="17"/>
      <c r="E69" s="17"/>
      <c r="G69" t="s">
        <v>111</v>
      </c>
      <c r="H69" s="17">
        <v>82927160.739999995</v>
      </c>
      <c r="I69" s="17">
        <v>82927160.739999995</v>
      </c>
    </row>
    <row r="70" spans="2:9" x14ac:dyDescent="0.25">
      <c r="B70" s="9"/>
      <c r="D70" s="17"/>
      <c r="E70" s="17"/>
      <c r="G70" t="s">
        <v>112</v>
      </c>
      <c r="H70" s="17">
        <v>1007414154.8</v>
      </c>
      <c r="I70" s="17">
        <v>1007414154.8</v>
      </c>
    </row>
    <row r="71" spans="2:9" x14ac:dyDescent="0.25">
      <c r="B71" s="9"/>
      <c r="D71" s="17"/>
      <c r="E71" s="17"/>
      <c r="H71" s="17"/>
      <c r="I71" s="17"/>
    </row>
    <row r="72" spans="2:9" x14ac:dyDescent="0.25">
      <c r="B72" s="9"/>
      <c r="D72" s="17"/>
      <c r="E72" s="17"/>
      <c r="F72" t="s">
        <v>113</v>
      </c>
      <c r="H72" s="16">
        <f>SUM(H73:H77)</f>
        <v>-380901475.28999996</v>
      </c>
      <c r="I72" s="16">
        <f>SUM(I73:I77)</f>
        <v>-425814509.93000001</v>
      </c>
    </row>
    <row r="73" spans="2:9" x14ac:dyDescent="0.25">
      <c r="B73" s="9"/>
      <c r="D73" s="17"/>
      <c r="E73" s="17"/>
      <c r="G73" t="s">
        <v>114</v>
      </c>
      <c r="H73" s="17">
        <v>122017508.36</v>
      </c>
      <c r="I73" s="17">
        <v>84280630.769999996</v>
      </c>
    </row>
    <row r="74" spans="2:9" x14ac:dyDescent="0.25">
      <c r="B74" s="9"/>
      <c r="D74" s="17"/>
      <c r="E74" s="17"/>
      <c r="G74" t="s">
        <v>115</v>
      </c>
      <c r="H74" s="17">
        <v>-502962954.64999998</v>
      </c>
      <c r="I74" s="17">
        <v>-510095140.69999999</v>
      </c>
    </row>
    <row r="75" spans="2:9" x14ac:dyDescent="0.25">
      <c r="B75" s="9"/>
      <c r="D75" s="17"/>
      <c r="E75" s="17"/>
      <c r="G75" t="s">
        <v>116</v>
      </c>
      <c r="H75" s="17">
        <v>43971</v>
      </c>
      <c r="I75" s="17">
        <v>0</v>
      </c>
    </row>
    <row r="76" spans="2:9" x14ac:dyDescent="0.25">
      <c r="B76" s="9"/>
      <c r="D76" s="17"/>
      <c r="E76" s="17"/>
      <c r="G76" t="s">
        <v>117</v>
      </c>
      <c r="H76" s="17">
        <v>0</v>
      </c>
      <c r="I76" s="17">
        <v>0</v>
      </c>
    </row>
    <row r="77" spans="2:9" x14ac:dyDescent="0.25">
      <c r="B77" s="9"/>
      <c r="D77" s="17"/>
      <c r="E77" s="17"/>
      <c r="G77" t="s">
        <v>118</v>
      </c>
      <c r="H77" s="17">
        <v>0</v>
      </c>
      <c r="I77" s="17">
        <v>0</v>
      </c>
    </row>
    <row r="78" spans="2:9" x14ac:dyDescent="0.25">
      <c r="B78" s="9"/>
      <c r="D78" s="17"/>
      <c r="E78" s="17"/>
      <c r="H78" s="17"/>
      <c r="I78" s="17"/>
    </row>
    <row r="79" spans="2:9" x14ac:dyDescent="0.25">
      <c r="B79" s="9"/>
      <c r="D79" s="17"/>
      <c r="E79" s="17"/>
      <c r="F79" s="12" t="s">
        <v>119</v>
      </c>
      <c r="H79" s="16">
        <f>SUM(H80:H81)</f>
        <v>0</v>
      </c>
      <c r="I79" s="16">
        <f>SUM(I80:I81)</f>
        <v>0</v>
      </c>
    </row>
    <row r="80" spans="2:9" x14ac:dyDescent="0.25">
      <c r="B80" s="9"/>
      <c r="D80" s="17"/>
      <c r="E80" s="17"/>
      <c r="G80" t="s">
        <v>120</v>
      </c>
      <c r="H80" s="17">
        <v>0</v>
      </c>
      <c r="I80" s="17">
        <v>0</v>
      </c>
    </row>
    <row r="81" spans="2:9" x14ac:dyDescent="0.25">
      <c r="B81" s="9"/>
      <c r="D81" s="17"/>
      <c r="E81" s="17"/>
      <c r="G81" t="s">
        <v>121</v>
      </c>
      <c r="H81" s="17">
        <v>0</v>
      </c>
      <c r="I81" s="17">
        <v>0</v>
      </c>
    </row>
    <row r="82" spans="2:9" x14ac:dyDescent="0.25">
      <c r="B82" s="9"/>
      <c r="D82" s="17"/>
      <c r="E82" s="17"/>
      <c r="H82" s="17"/>
      <c r="I82" s="17"/>
    </row>
    <row r="83" spans="2:9" x14ac:dyDescent="0.25">
      <c r="B83" s="9"/>
      <c r="D83" s="17"/>
      <c r="E83" s="17"/>
      <c r="G83" s="15" t="s">
        <v>122</v>
      </c>
      <c r="H83" s="22">
        <f>H79+H72+H67</f>
        <v>1144101039.01</v>
      </c>
      <c r="I83" s="22">
        <f>I79+I72+I67</f>
        <v>1099188004.3699999</v>
      </c>
    </row>
    <row r="84" spans="2:9" x14ac:dyDescent="0.25">
      <c r="B84" s="9"/>
      <c r="D84" s="17"/>
      <c r="E84" s="17"/>
      <c r="H84" s="17"/>
      <c r="I84" s="17"/>
    </row>
    <row r="85" spans="2:9" x14ac:dyDescent="0.25">
      <c r="B85" s="9"/>
      <c r="D85" s="17"/>
      <c r="E85" s="17"/>
      <c r="F85" s="15" t="s">
        <v>123</v>
      </c>
      <c r="H85" s="22">
        <f>H83+H63</f>
        <v>1154277695.5799999</v>
      </c>
      <c r="I85" s="22">
        <f>I83+I63</f>
        <v>1185983577.4899998</v>
      </c>
    </row>
    <row r="86" spans="2:9" x14ac:dyDescent="0.25">
      <c r="B86" s="9"/>
      <c r="D86" s="17"/>
      <c r="E86" s="17"/>
      <c r="H86" s="17"/>
      <c r="I86" s="17"/>
    </row>
    <row r="87" spans="2:9" x14ac:dyDescent="0.25">
      <c r="B87" s="30"/>
      <c r="C87" s="31"/>
      <c r="D87" s="32"/>
      <c r="E87" s="32"/>
      <c r="F87" s="31"/>
      <c r="G87" s="31"/>
      <c r="H87" s="32"/>
      <c r="I87" s="32"/>
    </row>
  </sheetData>
  <mergeCells count="6">
    <mergeCell ref="B3:I3"/>
    <mergeCell ref="B4:I4"/>
    <mergeCell ref="B5:I5"/>
    <mergeCell ref="B6:I6"/>
    <mergeCell ref="B7:C7"/>
    <mergeCell ref="F7:G7"/>
  </mergeCells>
  <printOptions horizontalCentered="1"/>
  <pageMargins left="0.17" right="0.17" top="0.53" bottom="0.75" header="0.3" footer="0.3"/>
  <pageSetup scale="4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ESFD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2021-03-06T19:25:34Z</dcterms:created>
  <dcterms:modified xsi:type="dcterms:W3CDTF">2021-03-06T19:25:54Z</dcterms:modified>
</cp:coreProperties>
</file>