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Z:\Informacion Contabilidad Armonizacion 2018\"/>
    </mc:Choice>
  </mc:AlternateContent>
  <bookViews>
    <workbookView xWindow="0" yWindow="0" windowWidth="24000" windowHeight="9795" tabRatio="888" activeTab="1"/>
  </bookViews>
  <sheets>
    <sheet name="ANUAL egresos Ind 15, 28, 50-60" sheetId="29" r:id="rId1"/>
    <sheet name="Calend_ egresos Ind 15, 28" sheetId="26" r:id="rId2"/>
    <sheet name="Recurso Concu Ind 69" sheetId="22" state="hidden" r:id="rId3"/>
  </sheets>
  <definedNames>
    <definedName name="_xlnm._FilterDatabase" localSheetId="1" hidden="1">'Calend_ egresos Ind 15, 28'!$A$4:$O$445</definedName>
    <definedName name="_xlnm.Print_Titles" localSheetId="0">'ANUAL egresos Ind 15, 28, 50-60'!$1:$5</definedName>
    <definedName name="_xlnm.Print_Titles" localSheetId="1">'Calend_ egresos Ind 15, 28'!$1:$8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4" i="26" l="1"/>
  <c r="F414" i="26"/>
  <c r="G414" i="26"/>
  <c r="H414" i="26"/>
  <c r="I414" i="26"/>
  <c r="J414" i="26"/>
  <c r="D414" i="26"/>
  <c r="C212" i="26" l="1"/>
  <c r="C103" i="26" l="1"/>
  <c r="C177" i="26"/>
  <c r="C13" i="26"/>
  <c r="D92" i="26"/>
  <c r="C11" i="26"/>
  <c r="C47" i="22" l="1"/>
  <c r="E47" i="22"/>
  <c r="F47" i="22"/>
  <c r="G47" i="22"/>
  <c r="I47" i="22"/>
  <c r="J47" i="22"/>
  <c r="C225" i="26" l="1"/>
  <c r="C255" i="26"/>
  <c r="D217" i="26"/>
  <c r="D223" i="26"/>
  <c r="D233" i="26"/>
  <c r="D242" i="26"/>
  <c r="D246" i="26"/>
  <c r="D254" i="26"/>
  <c r="D256" i="26"/>
  <c r="D262" i="26"/>
  <c r="D176" i="26"/>
  <c r="D190" i="26"/>
  <c r="D196" i="26"/>
  <c r="O45" i="26"/>
  <c r="E22" i="26"/>
  <c r="E10" i="26"/>
  <c r="J12" i="22"/>
  <c r="I14" i="22"/>
  <c r="G14" i="22"/>
  <c r="F14" i="22"/>
  <c r="E14" i="22"/>
  <c r="C14" i="22"/>
  <c r="J13" i="22"/>
  <c r="J11" i="22"/>
  <c r="J10" i="22"/>
  <c r="J9" i="22"/>
  <c r="J8" i="22"/>
  <c r="J7" i="22"/>
  <c r="J14" i="22"/>
  <c r="C41" i="26"/>
  <c r="C38" i="29" s="1"/>
  <c r="D22" i="26"/>
  <c r="D443" i="26"/>
  <c r="E443" i="26"/>
  <c r="F443" i="26"/>
  <c r="G443" i="26"/>
  <c r="H443" i="26"/>
  <c r="I443" i="26"/>
  <c r="J443" i="26"/>
  <c r="K443" i="26"/>
  <c r="L443" i="26"/>
  <c r="M443" i="26"/>
  <c r="N443" i="26"/>
  <c r="O443" i="26"/>
  <c r="D440" i="26"/>
  <c r="E440" i="26"/>
  <c r="F440" i="26"/>
  <c r="G440" i="26"/>
  <c r="H440" i="26"/>
  <c r="I440" i="26"/>
  <c r="J440" i="26"/>
  <c r="K440" i="26"/>
  <c r="L440" i="26"/>
  <c r="M440" i="26"/>
  <c r="N440" i="26"/>
  <c r="O440" i="26"/>
  <c r="D438" i="26"/>
  <c r="E438" i="26"/>
  <c r="F438" i="26"/>
  <c r="G438" i="26"/>
  <c r="H438" i="26"/>
  <c r="I438" i="26"/>
  <c r="J438" i="26"/>
  <c r="K438" i="26"/>
  <c r="L438" i="26"/>
  <c r="M438" i="26"/>
  <c r="N438" i="26"/>
  <c r="O438" i="26"/>
  <c r="D435" i="26"/>
  <c r="E435" i="26"/>
  <c r="F435" i="26"/>
  <c r="G435" i="26"/>
  <c r="H435" i="26"/>
  <c r="I435" i="26"/>
  <c r="J435" i="26"/>
  <c r="K435" i="26"/>
  <c r="L435" i="26"/>
  <c r="M435" i="26"/>
  <c r="N435" i="26"/>
  <c r="O435" i="26"/>
  <c r="D432" i="26"/>
  <c r="E432" i="26"/>
  <c r="F432" i="26"/>
  <c r="G432" i="26"/>
  <c r="H432" i="26"/>
  <c r="I432" i="26"/>
  <c r="J432" i="26"/>
  <c r="K432" i="26"/>
  <c r="L432" i="26"/>
  <c r="M432" i="26"/>
  <c r="N432" i="26"/>
  <c r="O432" i="26"/>
  <c r="D423" i="26"/>
  <c r="E423" i="26"/>
  <c r="F423" i="26"/>
  <c r="G423" i="26"/>
  <c r="H423" i="26"/>
  <c r="I423" i="26"/>
  <c r="J423" i="26"/>
  <c r="K423" i="26"/>
  <c r="L423" i="26"/>
  <c r="M423" i="26"/>
  <c r="N423" i="26"/>
  <c r="O423" i="26"/>
  <c r="D413" i="26"/>
  <c r="E413" i="26"/>
  <c r="G413" i="26"/>
  <c r="H413" i="26"/>
  <c r="K414" i="26"/>
  <c r="K413" i="26" s="1"/>
  <c r="L414" i="26"/>
  <c r="L413" i="26" s="1"/>
  <c r="M414" i="26"/>
  <c r="N414" i="26"/>
  <c r="N413" i="26" s="1"/>
  <c r="O414" i="26"/>
  <c r="O413" i="26" s="1"/>
  <c r="D409" i="26"/>
  <c r="E409" i="26"/>
  <c r="F409" i="26"/>
  <c r="G409" i="26"/>
  <c r="G395" i="26" s="1"/>
  <c r="H409" i="26"/>
  <c r="I409" i="26"/>
  <c r="J409" i="26"/>
  <c r="K409" i="26"/>
  <c r="L409" i="26"/>
  <c r="L395" i="26" s="1"/>
  <c r="M409" i="26"/>
  <c r="N409" i="26"/>
  <c r="N395" i="26" s="1"/>
  <c r="O409" i="26"/>
  <c r="D403" i="26"/>
  <c r="E403" i="26"/>
  <c r="F403" i="26"/>
  <c r="G403" i="26"/>
  <c r="H403" i="26"/>
  <c r="I403" i="26"/>
  <c r="J403" i="26"/>
  <c r="K403" i="26"/>
  <c r="L403" i="26"/>
  <c r="M403" i="26"/>
  <c r="N403" i="26"/>
  <c r="O403" i="26"/>
  <c r="O395" i="26" s="1"/>
  <c r="D396" i="26"/>
  <c r="D395" i="26" s="1"/>
  <c r="E396" i="26"/>
  <c r="F396" i="26"/>
  <c r="G396" i="26"/>
  <c r="H396" i="26"/>
  <c r="I396" i="26"/>
  <c r="J396" i="26"/>
  <c r="K396" i="26"/>
  <c r="K395" i="26" s="1"/>
  <c r="L396" i="26"/>
  <c r="M396" i="26"/>
  <c r="N396" i="26"/>
  <c r="O396" i="26"/>
  <c r="D391" i="26"/>
  <c r="E391" i="26"/>
  <c r="F391" i="26"/>
  <c r="G391" i="26"/>
  <c r="H391" i="26"/>
  <c r="I391" i="26"/>
  <c r="J391" i="26"/>
  <c r="K391" i="26"/>
  <c r="L391" i="26"/>
  <c r="M391" i="26"/>
  <c r="N391" i="26"/>
  <c r="O391" i="26"/>
  <c r="D388" i="26"/>
  <c r="E388" i="26"/>
  <c r="F388" i="26"/>
  <c r="G388" i="26"/>
  <c r="H388" i="26"/>
  <c r="I388" i="26"/>
  <c r="J388" i="26"/>
  <c r="K388" i="26"/>
  <c r="L388" i="26"/>
  <c r="M388" i="26"/>
  <c r="N388" i="26"/>
  <c r="O388" i="26"/>
  <c r="D378" i="26"/>
  <c r="E378" i="26"/>
  <c r="E347" i="26" s="1"/>
  <c r="F378" i="26"/>
  <c r="G378" i="26"/>
  <c r="H378" i="26"/>
  <c r="H347" i="26" s="1"/>
  <c r="I378" i="26"/>
  <c r="J378" i="26"/>
  <c r="K378" i="26"/>
  <c r="L378" i="26"/>
  <c r="M378" i="26"/>
  <c r="N378" i="26"/>
  <c r="O378" i="26"/>
  <c r="D368" i="26"/>
  <c r="E368" i="26"/>
  <c r="F368" i="26"/>
  <c r="G368" i="26"/>
  <c r="H368" i="26"/>
  <c r="I368" i="26"/>
  <c r="J368" i="26"/>
  <c r="K368" i="26"/>
  <c r="L368" i="26"/>
  <c r="M368" i="26"/>
  <c r="N368" i="26"/>
  <c r="O368" i="26"/>
  <c r="O347" i="26" s="1"/>
  <c r="D361" i="26"/>
  <c r="D347" i="26" s="1"/>
  <c r="E361" i="26"/>
  <c r="F361" i="26"/>
  <c r="G361" i="26"/>
  <c r="H361" i="26"/>
  <c r="I361" i="26"/>
  <c r="J361" i="26"/>
  <c r="K361" i="26"/>
  <c r="L361" i="26"/>
  <c r="M361" i="26"/>
  <c r="M347" i="26" s="1"/>
  <c r="N361" i="26"/>
  <c r="O361" i="26"/>
  <c r="D351" i="26"/>
  <c r="E351" i="26"/>
  <c r="F351" i="26"/>
  <c r="G351" i="26"/>
  <c r="H351" i="26"/>
  <c r="I351" i="26"/>
  <c r="J351" i="26"/>
  <c r="K351" i="26"/>
  <c r="K347" i="26" s="1"/>
  <c r="L351" i="26"/>
  <c r="M351" i="26"/>
  <c r="N351" i="26"/>
  <c r="O351" i="26"/>
  <c r="D348" i="26"/>
  <c r="E348" i="26"/>
  <c r="F348" i="26"/>
  <c r="G348" i="26"/>
  <c r="H348" i="26"/>
  <c r="I348" i="26"/>
  <c r="J348" i="26"/>
  <c r="K348" i="26"/>
  <c r="L348" i="26"/>
  <c r="M348" i="26"/>
  <c r="N348" i="26"/>
  <c r="N347" i="26" s="1"/>
  <c r="O348" i="26"/>
  <c r="J347" i="26"/>
  <c r="D344" i="26"/>
  <c r="E344" i="26"/>
  <c r="F344" i="26"/>
  <c r="G344" i="26"/>
  <c r="H344" i="26"/>
  <c r="I344" i="26"/>
  <c r="J344" i="26"/>
  <c r="K344" i="26"/>
  <c r="L344" i="26"/>
  <c r="M344" i="26"/>
  <c r="N344" i="26"/>
  <c r="O344" i="26"/>
  <c r="D335" i="26"/>
  <c r="E335" i="26"/>
  <c r="F335" i="26"/>
  <c r="G335" i="26"/>
  <c r="H335" i="26"/>
  <c r="I335" i="26"/>
  <c r="J335" i="26"/>
  <c r="K335" i="26"/>
  <c r="L335" i="26"/>
  <c r="M335" i="26"/>
  <c r="N335" i="26"/>
  <c r="O335" i="26"/>
  <c r="D326" i="26"/>
  <c r="D325" i="26" s="1"/>
  <c r="E326" i="26"/>
  <c r="E325" i="26" s="1"/>
  <c r="F326" i="26"/>
  <c r="F325" i="26" s="1"/>
  <c r="G326" i="26"/>
  <c r="G325" i="26" s="1"/>
  <c r="H326" i="26"/>
  <c r="H325" i="26" s="1"/>
  <c r="I326" i="26"/>
  <c r="I325" i="26" s="1"/>
  <c r="J326" i="26"/>
  <c r="J325" i="26" s="1"/>
  <c r="K326" i="26"/>
  <c r="K325" i="26" s="1"/>
  <c r="L326" i="26"/>
  <c r="L325" i="26" s="1"/>
  <c r="M326" i="26"/>
  <c r="M325" i="26" s="1"/>
  <c r="N326" i="26"/>
  <c r="N325" i="26" s="1"/>
  <c r="O326" i="26"/>
  <c r="O325" i="26" s="1"/>
  <c r="D315" i="26"/>
  <c r="E315" i="26"/>
  <c r="F315" i="26"/>
  <c r="G315" i="26"/>
  <c r="H315" i="26"/>
  <c r="I315" i="26"/>
  <c r="J315" i="26"/>
  <c r="K315" i="26"/>
  <c r="L315" i="26"/>
  <c r="M315" i="26"/>
  <c r="N315" i="26"/>
  <c r="O315" i="26"/>
  <c r="D310" i="26"/>
  <c r="E310" i="26"/>
  <c r="F310" i="26"/>
  <c r="G310" i="26"/>
  <c r="H310" i="26"/>
  <c r="I310" i="26"/>
  <c r="J310" i="26"/>
  <c r="K310" i="26"/>
  <c r="L310" i="26"/>
  <c r="M310" i="26"/>
  <c r="N310" i="26"/>
  <c r="O310" i="26"/>
  <c r="D300" i="26"/>
  <c r="E300" i="26"/>
  <c r="F300" i="26"/>
  <c r="G300" i="26"/>
  <c r="H300" i="26"/>
  <c r="I300" i="26"/>
  <c r="J300" i="26"/>
  <c r="K300" i="26"/>
  <c r="L300" i="26"/>
  <c r="M300" i="26"/>
  <c r="N300" i="26"/>
  <c r="O300" i="26"/>
  <c r="D291" i="26"/>
  <c r="E291" i="26"/>
  <c r="F291" i="26"/>
  <c r="G291" i="26"/>
  <c r="H291" i="26"/>
  <c r="I291" i="26"/>
  <c r="J291" i="26"/>
  <c r="K291" i="26"/>
  <c r="L291" i="26"/>
  <c r="M291" i="26"/>
  <c r="N291" i="26"/>
  <c r="O291" i="26"/>
  <c r="D289" i="26"/>
  <c r="E289" i="26"/>
  <c r="F289" i="26"/>
  <c r="G289" i="26"/>
  <c r="H289" i="26"/>
  <c r="I289" i="26"/>
  <c r="J289" i="26"/>
  <c r="K289" i="26"/>
  <c r="L289" i="26"/>
  <c r="M289" i="26"/>
  <c r="N289" i="26"/>
  <c r="O289" i="26"/>
  <c r="D282" i="26"/>
  <c r="E282" i="26"/>
  <c r="F282" i="26"/>
  <c r="G282" i="26"/>
  <c r="H282" i="26"/>
  <c r="I282" i="26"/>
  <c r="J282" i="26"/>
  <c r="K282" i="26"/>
  <c r="L282" i="26"/>
  <c r="M282" i="26"/>
  <c r="N282" i="26"/>
  <c r="O282" i="26"/>
  <c r="D279" i="26"/>
  <c r="E279" i="26"/>
  <c r="F279" i="26"/>
  <c r="G279" i="26"/>
  <c r="H279" i="26"/>
  <c r="I279" i="26"/>
  <c r="J279" i="26"/>
  <c r="K279" i="26"/>
  <c r="L279" i="26"/>
  <c r="M279" i="26"/>
  <c r="N279" i="26"/>
  <c r="O279" i="26"/>
  <c r="D274" i="26"/>
  <c r="E274" i="26"/>
  <c r="F274" i="26"/>
  <c r="G274" i="26"/>
  <c r="H274" i="26"/>
  <c r="I274" i="26"/>
  <c r="J274" i="26"/>
  <c r="K274" i="26"/>
  <c r="L274" i="26"/>
  <c r="M274" i="26"/>
  <c r="N274" i="26"/>
  <c r="O274" i="26"/>
  <c r="D267" i="26"/>
  <c r="D266" i="26" s="1"/>
  <c r="E267" i="26"/>
  <c r="F267" i="26"/>
  <c r="F266" i="26" s="1"/>
  <c r="G267" i="26"/>
  <c r="H267" i="26"/>
  <c r="H266" i="26" s="1"/>
  <c r="I267" i="26"/>
  <c r="J267" i="26"/>
  <c r="K267" i="26"/>
  <c r="K266" i="26" s="1"/>
  <c r="L267" i="26"/>
  <c r="L266" i="26" s="1"/>
  <c r="M267" i="26"/>
  <c r="N267" i="26"/>
  <c r="N266" i="26" s="1"/>
  <c r="O267" i="26"/>
  <c r="O266" i="26" s="1"/>
  <c r="O262" i="26"/>
  <c r="N262" i="26"/>
  <c r="M262" i="26"/>
  <c r="L262" i="26"/>
  <c r="K262" i="26"/>
  <c r="J262" i="26"/>
  <c r="I262" i="26"/>
  <c r="H262" i="26"/>
  <c r="G262" i="26"/>
  <c r="F262" i="26"/>
  <c r="E262" i="26"/>
  <c r="O256" i="26"/>
  <c r="N256" i="26"/>
  <c r="M256" i="26"/>
  <c r="L256" i="26"/>
  <c r="K256" i="26"/>
  <c r="J256" i="26"/>
  <c r="I256" i="26"/>
  <c r="H256" i="26"/>
  <c r="G256" i="26"/>
  <c r="F256" i="26"/>
  <c r="E256" i="26"/>
  <c r="O254" i="26"/>
  <c r="N254" i="26"/>
  <c r="M254" i="26"/>
  <c r="L254" i="26"/>
  <c r="K254" i="26"/>
  <c r="J254" i="26"/>
  <c r="I254" i="26"/>
  <c r="H254" i="26"/>
  <c r="G254" i="26"/>
  <c r="F254" i="26"/>
  <c r="E254" i="26"/>
  <c r="O246" i="26"/>
  <c r="N246" i="26"/>
  <c r="M246" i="26"/>
  <c r="L246" i="26"/>
  <c r="K246" i="26"/>
  <c r="J246" i="26"/>
  <c r="I246" i="26"/>
  <c r="H246" i="26"/>
  <c r="G246" i="26"/>
  <c r="F246" i="26"/>
  <c r="E246" i="26"/>
  <c r="O242" i="26"/>
  <c r="N242" i="26"/>
  <c r="M242" i="26"/>
  <c r="L242" i="26"/>
  <c r="K242" i="26"/>
  <c r="J242" i="26"/>
  <c r="I242" i="26"/>
  <c r="H242" i="26"/>
  <c r="G242" i="26"/>
  <c r="F242" i="26"/>
  <c r="E242" i="26"/>
  <c r="O233" i="26"/>
  <c r="N233" i="26"/>
  <c r="M233" i="26"/>
  <c r="L233" i="26"/>
  <c r="K233" i="26"/>
  <c r="J233" i="26"/>
  <c r="I233" i="26"/>
  <c r="H233" i="26"/>
  <c r="G233" i="26"/>
  <c r="F233" i="26"/>
  <c r="E233" i="26"/>
  <c r="O223" i="26"/>
  <c r="N223" i="26"/>
  <c r="M223" i="26"/>
  <c r="L223" i="26"/>
  <c r="K223" i="26"/>
  <c r="J223" i="26"/>
  <c r="I223" i="26"/>
  <c r="H223" i="26"/>
  <c r="G223" i="26"/>
  <c r="F223" i="26"/>
  <c r="E223" i="26"/>
  <c r="O217" i="26"/>
  <c r="N217" i="26"/>
  <c r="M217" i="26"/>
  <c r="L217" i="26"/>
  <c r="K217" i="26"/>
  <c r="J217" i="26"/>
  <c r="I217" i="26"/>
  <c r="H217" i="26"/>
  <c r="G217" i="26"/>
  <c r="F217" i="26"/>
  <c r="E217" i="26"/>
  <c r="O207" i="26"/>
  <c r="N207" i="26"/>
  <c r="M207" i="26"/>
  <c r="L207" i="26"/>
  <c r="K207" i="26"/>
  <c r="J207" i="26"/>
  <c r="I207" i="26"/>
  <c r="H207" i="26"/>
  <c r="G207" i="26"/>
  <c r="F207" i="26"/>
  <c r="E207" i="26"/>
  <c r="D207" i="26"/>
  <c r="O196" i="26"/>
  <c r="N196" i="26"/>
  <c r="M196" i="26"/>
  <c r="L196" i="26"/>
  <c r="K196" i="26"/>
  <c r="J196" i="26"/>
  <c r="I196" i="26"/>
  <c r="H196" i="26"/>
  <c r="G196" i="26"/>
  <c r="F196" i="26"/>
  <c r="E196" i="26"/>
  <c r="O190" i="26"/>
  <c r="N190" i="26"/>
  <c r="M190" i="26"/>
  <c r="L190" i="26"/>
  <c r="K190" i="26"/>
  <c r="J190" i="26"/>
  <c r="I190" i="26"/>
  <c r="H190" i="26"/>
  <c r="G190" i="26"/>
  <c r="F190" i="26"/>
  <c r="E190" i="26"/>
  <c r="O176" i="26"/>
  <c r="N176" i="26"/>
  <c r="M176" i="26"/>
  <c r="L176" i="26"/>
  <c r="K176" i="26"/>
  <c r="J176" i="26"/>
  <c r="I176" i="26"/>
  <c r="H176" i="26"/>
  <c r="G176" i="26"/>
  <c r="F176" i="26"/>
  <c r="E176" i="26"/>
  <c r="O168" i="26"/>
  <c r="N168" i="26"/>
  <c r="M168" i="26"/>
  <c r="L168" i="26"/>
  <c r="K168" i="26"/>
  <c r="J168" i="26"/>
  <c r="I168" i="26"/>
  <c r="H168" i="26"/>
  <c r="G168" i="26"/>
  <c r="F168" i="26"/>
  <c r="E168" i="26"/>
  <c r="D168" i="26"/>
  <c r="O158" i="26"/>
  <c r="N158" i="26"/>
  <c r="M158" i="26"/>
  <c r="L158" i="26"/>
  <c r="K158" i="26"/>
  <c r="J158" i="26"/>
  <c r="I158" i="26"/>
  <c r="H158" i="26"/>
  <c r="G158" i="26"/>
  <c r="F158" i="26"/>
  <c r="E158" i="26"/>
  <c r="D158" i="26"/>
  <c r="O148" i="26"/>
  <c r="N148" i="26"/>
  <c r="M148" i="26"/>
  <c r="L148" i="26"/>
  <c r="K148" i="26"/>
  <c r="J148" i="26"/>
  <c r="I148" i="26"/>
  <c r="H148" i="26"/>
  <c r="G148" i="26"/>
  <c r="F148" i="26"/>
  <c r="E148" i="26"/>
  <c r="D148" i="26"/>
  <c r="O138" i="26"/>
  <c r="N138" i="26"/>
  <c r="M138" i="26"/>
  <c r="L138" i="26"/>
  <c r="K138" i="26"/>
  <c r="J138" i="26"/>
  <c r="I138" i="26"/>
  <c r="H138" i="26"/>
  <c r="G138" i="26"/>
  <c r="F138" i="26"/>
  <c r="E138" i="26"/>
  <c r="D138" i="26"/>
  <c r="O128" i="26"/>
  <c r="N128" i="26"/>
  <c r="M128" i="26"/>
  <c r="L128" i="26"/>
  <c r="K128" i="26"/>
  <c r="J128" i="26"/>
  <c r="I128" i="26"/>
  <c r="H128" i="26"/>
  <c r="G128" i="26"/>
  <c r="F128" i="26"/>
  <c r="E128" i="26"/>
  <c r="D128" i="26"/>
  <c r="O118" i="26"/>
  <c r="N118" i="26"/>
  <c r="M118" i="26"/>
  <c r="L118" i="26"/>
  <c r="K118" i="26"/>
  <c r="J118" i="26"/>
  <c r="I118" i="26"/>
  <c r="H118" i="26"/>
  <c r="G118" i="26"/>
  <c r="F118" i="26"/>
  <c r="E118" i="26"/>
  <c r="D118" i="26"/>
  <c r="O107" i="26"/>
  <c r="N107" i="26"/>
  <c r="M107" i="26"/>
  <c r="L107" i="26"/>
  <c r="K107" i="26"/>
  <c r="J107" i="26"/>
  <c r="I107" i="26"/>
  <c r="H107" i="26"/>
  <c r="G107" i="26"/>
  <c r="F107" i="26"/>
  <c r="E107" i="26"/>
  <c r="D107" i="26"/>
  <c r="O103" i="26"/>
  <c r="N103" i="26"/>
  <c r="M103" i="26"/>
  <c r="L103" i="26"/>
  <c r="K103" i="26"/>
  <c r="J103" i="26"/>
  <c r="I103" i="26"/>
  <c r="H103" i="26"/>
  <c r="G103" i="26"/>
  <c r="F103" i="26"/>
  <c r="E103" i="26"/>
  <c r="D103" i="26"/>
  <c r="O97" i="26"/>
  <c r="N97" i="26"/>
  <c r="M97" i="26"/>
  <c r="L97" i="26"/>
  <c r="K97" i="26"/>
  <c r="J97" i="26"/>
  <c r="I97" i="26"/>
  <c r="H97" i="26"/>
  <c r="G97" i="26"/>
  <c r="F97" i="26"/>
  <c r="E97" i="26"/>
  <c r="D97" i="26"/>
  <c r="O92" i="26"/>
  <c r="N92" i="26"/>
  <c r="M92" i="26"/>
  <c r="L92" i="26"/>
  <c r="K92" i="26"/>
  <c r="J92" i="26"/>
  <c r="I92" i="26"/>
  <c r="H92" i="26"/>
  <c r="G92" i="26"/>
  <c r="F92" i="26"/>
  <c r="E92" i="26"/>
  <c r="O84" i="26"/>
  <c r="N84" i="26"/>
  <c r="M84" i="26"/>
  <c r="L84" i="26"/>
  <c r="K84" i="26"/>
  <c r="J84" i="26"/>
  <c r="I84" i="26"/>
  <c r="H84" i="26"/>
  <c r="G84" i="26"/>
  <c r="F84" i="26"/>
  <c r="E84" i="26"/>
  <c r="D84" i="26"/>
  <c r="D74" i="26"/>
  <c r="E74" i="26"/>
  <c r="F74" i="26"/>
  <c r="G74" i="26"/>
  <c r="H74" i="26"/>
  <c r="I74" i="26"/>
  <c r="J74" i="26"/>
  <c r="K74" i="26"/>
  <c r="L74" i="26"/>
  <c r="M74" i="26"/>
  <c r="N74" i="26"/>
  <c r="O74" i="26"/>
  <c r="D64" i="26"/>
  <c r="E64" i="26"/>
  <c r="F64" i="26"/>
  <c r="G64" i="26"/>
  <c r="H64" i="26"/>
  <c r="I64" i="26"/>
  <c r="J64" i="26"/>
  <c r="K64" i="26"/>
  <c r="L64" i="26"/>
  <c r="M64" i="26"/>
  <c r="N64" i="26"/>
  <c r="O64" i="26"/>
  <c r="D60" i="26"/>
  <c r="E60" i="26"/>
  <c r="F60" i="26"/>
  <c r="G60" i="26"/>
  <c r="H60" i="26"/>
  <c r="I60" i="26"/>
  <c r="J60" i="26"/>
  <c r="K60" i="26"/>
  <c r="L60" i="26"/>
  <c r="M60" i="26"/>
  <c r="N60" i="26"/>
  <c r="O60" i="26"/>
  <c r="D51" i="26"/>
  <c r="E51" i="26"/>
  <c r="F51" i="26"/>
  <c r="G51" i="26"/>
  <c r="H51" i="26"/>
  <c r="I51" i="26"/>
  <c r="J51" i="26"/>
  <c r="K51" i="26"/>
  <c r="L51" i="26"/>
  <c r="M51" i="26"/>
  <c r="N51" i="26"/>
  <c r="O51" i="26"/>
  <c r="F47" i="26"/>
  <c r="D47" i="26"/>
  <c r="E47" i="26"/>
  <c r="G47" i="26"/>
  <c r="H47" i="26"/>
  <c r="I47" i="26"/>
  <c r="J47" i="26"/>
  <c r="K47" i="26"/>
  <c r="L47" i="26"/>
  <c r="M47" i="26"/>
  <c r="N47" i="26"/>
  <c r="O47" i="26"/>
  <c r="D45" i="26"/>
  <c r="E45" i="26"/>
  <c r="F45" i="26"/>
  <c r="G45" i="26"/>
  <c r="H45" i="26"/>
  <c r="I45" i="26"/>
  <c r="J45" i="26"/>
  <c r="K45" i="26"/>
  <c r="L45" i="26"/>
  <c r="M45" i="26"/>
  <c r="N45" i="26"/>
  <c r="D38" i="26"/>
  <c r="E38" i="26"/>
  <c r="F38" i="26"/>
  <c r="G38" i="26"/>
  <c r="H38" i="26"/>
  <c r="I38" i="26"/>
  <c r="J38" i="26"/>
  <c r="K38" i="26"/>
  <c r="L38" i="26"/>
  <c r="M38" i="26"/>
  <c r="N38" i="26"/>
  <c r="O38" i="26"/>
  <c r="D33" i="26"/>
  <c r="E33" i="26"/>
  <c r="F33" i="26"/>
  <c r="G33" i="26"/>
  <c r="H33" i="26"/>
  <c r="I33" i="26"/>
  <c r="J33" i="26"/>
  <c r="K33" i="26"/>
  <c r="L33" i="26"/>
  <c r="M33" i="26"/>
  <c r="N33" i="26"/>
  <c r="O33" i="26"/>
  <c r="F22" i="26"/>
  <c r="G22" i="26"/>
  <c r="H22" i="26"/>
  <c r="I22" i="26"/>
  <c r="J22" i="26"/>
  <c r="K22" i="26"/>
  <c r="L22" i="26"/>
  <c r="M22" i="26"/>
  <c r="N22" i="26"/>
  <c r="O22" i="26"/>
  <c r="D17" i="26"/>
  <c r="E17" i="26"/>
  <c r="F17" i="26"/>
  <c r="G17" i="26"/>
  <c r="H17" i="26"/>
  <c r="I17" i="26"/>
  <c r="J17" i="26"/>
  <c r="K17" i="26"/>
  <c r="L17" i="26"/>
  <c r="M17" i="26"/>
  <c r="N17" i="26"/>
  <c r="O17" i="26"/>
  <c r="D10" i="26"/>
  <c r="F10" i="26"/>
  <c r="G10" i="26"/>
  <c r="H10" i="26"/>
  <c r="I10" i="26"/>
  <c r="J10" i="26"/>
  <c r="K10" i="26"/>
  <c r="L10" i="26"/>
  <c r="M10" i="26"/>
  <c r="N10" i="26"/>
  <c r="O10" i="26"/>
  <c r="F395" i="26"/>
  <c r="G206" i="26"/>
  <c r="C441" i="26"/>
  <c r="C438" i="29" s="1"/>
  <c r="C444" i="26"/>
  <c r="C441" i="29"/>
  <c r="C442" i="26"/>
  <c r="C439" i="29"/>
  <c r="C439" i="26"/>
  <c r="C437" i="26"/>
  <c r="C434" i="29"/>
  <c r="C436" i="26"/>
  <c r="C433" i="29" s="1"/>
  <c r="C434" i="26"/>
  <c r="C431" i="29" s="1"/>
  <c r="C433" i="26"/>
  <c r="C430" i="29" s="1"/>
  <c r="C431" i="26"/>
  <c r="C428" i="29"/>
  <c r="C430" i="26"/>
  <c r="C427" i="29" s="1"/>
  <c r="C429" i="26"/>
  <c r="C426" i="29" s="1"/>
  <c r="C428" i="26"/>
  <c r="C425" i="29" s="1"/>
  <c r="C427" i="26"/>
  <c r="C424" i="29" s="1"/>
  <c r="C426" i="26"/>
  <c r="C423" i="29" s="1"/>
  <c r="C425" i="26"/>
  <c r="C422" i="29" s="1"/>
  <c r="C424" i="26"/>
  <c r="C421" i="29" s="1"/>
  <c r="C422" i="26"/>
  <c r="C419" i="29" s="1"/>
  <c r="C421" i="26"/>
  <c r="C418" i="29" s="1"/>
  <c r="C420" i="26"/>
  <c r="C417" i="29" s="1"/>
  <c r="C419" i="26"/>
  <c r="C416" i="29" s="1"/>
  <c r="C418" i="26"/>
  <c r="C415" i="29" s="1"/>
  <c r="C417" i="26"/>
  <c r="C414" i="29" s="1"/>
  <c r="C416" i="26"/>
  <c r="C413" i="29" s="1"/>
  <c r="C415" i="26"/>
  <c r="C412" i="26"/>
  <c r="C409" i="29" s="1"/>
  <c r="C411" i="26"/>
  <c r="C408" i="29"/>
  <c r="C410" i="26"/>
  <c r="C407" i="29" s="1"/>
  <c r="C408" i="26"/>
  <c r="C405" i="29" s="1"/>
  <c r="C407" i="26"/>
  <c r="C404" i="29"/>
  <c r="C406" i="26"/>
  <c r="C403" i="29" s="1"/>
  <c r="C405" i="26"/>
  <c r="C402" i="29"/>
  <c r="C404" i="26"/>
  <c r="C403" i="26" s="1"/>
  <c r="C400" i="29" s="1"/>
  <c r="C402" i="26"/>
  <c r="C399" i="29" s="1"/>
  <c r="C401" i="26"/>
  <c r="C398" i="29"/>
  <c r="C400" i="26"/>
  <c r="C397" i="29" s="1"/>
  <c r="C399" i="26"/>
  <c r="C396" i="29"/>
  <c r="C398" i="26"/>
  <c r="C395" i="29" s="1"/>
  <c r="C397" i="26"/>
  <c r="C394" i="29"/>
  <c r="C394" i="26"/>
  <c r="C391" i="29" s="1"/>
  <c r="C393" i="26"/>
  <c r="C390" i="29"/>
  <c r="C392" i="26"/>
  <c r="C389" i="29" s="1"/>
  <c r="C390" i="26"/>
  <c r="C387" i="29"/>
  <c r="C389" i="26"/>
  <c r="C387" i="26"/>
  <c r="C384" i="29"/>
  <c r="C386" i="26"/>
  <c r="C383" i="29" s="1"/>
  <c r="C385" i="26"/>
  <c r="C382" i="29"/>
  <c r="C384" i="26"/>
  <c r="C381" i="29" s="1"/>
  <c r="C383" i="26"/>
  <c r="C380" i="29"/>
  <c r="C382" i="26"/>
  <c r="C379" i="29" s="1"/>
  <c r="C381" i="26"/>
  <c r="C378" i="29"/>
  <c r="C380" i="26"/>
  <c r="C377" i="29" s="1"/>
  <c r="C379" i="26"/>
  <c r="C377" i="26"/>
  <c r="C374" i="29" s="1"/>
  <c r="C376" i="26"/>
  <c r="C373" i="29"/>
  <c r="C375" i="26"/>
  <c r="C372" i="29" s="1"/>
  <c r="C374" i="26"/>
  <c r="C371" i="29"/>
  <c r="C373" i="26"/>
  <c r="C370" i="29" s="1"/>
  <c r="C372" i="26"/>
  <c r="C369" i="29"/>
  <c r="C371" i="26"/>
  <c r="C368" i="29" s="1"/>
  <c r="C370" i="26"/>
  <c r="C367" i="29"/>
  <c r="C369" i="26"/>
  <c r="C366" i="29" s="1"/>
  <c r="C367" i="26"/>
  <c r="C364" i="29" s="1"/>
  <c r="C366" i="26"/>
  <c r="C363" i="29" s="1"/>
  <c r="C365" i="26"/>
  <c r="C362" i="29" s="1"/>
  <c r="C364" i="26"/>
  <c r="C361" i="29" s="1"/>
  <c r="C363" i="26"/>
  <c r="C360" i="29" s="1"/>
  <c r="C362" i="26"/>
  <c r="C359" i="29" s="1"/>
  <c r="C360" i="26"/>
  <c r="C357" i="29" s="1"/>
  <c r="C359" i="26"/>
  <c r="C356" i="29" s="1"/>
  <c r="C358" i="26"/>
  <c r="C355" i="29" s="1"/>
  <c r="C357" i="26"/>
  <c r="C354" i="29" s="1"/>
  <c r="C356" i="26"/>
  <c r="C353" i="29" s="1"/>
  <c r="C355" i="26"/>
  <c r="C352" i="29" s="1"/>
  <c r="C354" i="26"/>
  <c r="C351" i="29" s="1"/>
  <c r="C353" i="26"/>
  <c r="C350" i="29" s="1"/>
  <c r="C352" i="26"/>
  <c r="C350" i="26"/>
  <c r="C347" i="29" s="1"/>
  <c r="C349" i="26"/>
  <c r="C346" i="29" s="1"/>
  <c r="C346" i="26"/>
  <c r="C343" i="29" s="1"/>
  <c r="C345" i="26"/>
  <c r="C343" i="26"/>
  <c r="C340" i="29" s="1"/>
  <c r="C342" i="26"/>
  <c r="C339" i="29" s="1"/>
  <c r="C341" i="26"/>
  <c r="C338" i="29"/>
  <c r="C340" i="26"/>
  <c r="C337" i="29" s="1"/>
  <c r="C339" i="26"/>
  <c r="C336" i="29" s="1"/>
  <c r="C338" i="26"/>
  <c r="C335" i="29" s="1"/>
  <c r="C337" i="26"/>
  <c r="C334" i="29" s="1"/>
  <c r="C336" i="26"/>
  <c r="C334" i="26"/>
  <c r="C331" i="29" s="1"/>
  <c r="C333" i="26"/>
  <c r="C330" i="29" s="1"/>
  <c r="C332" i="26"/>
  <c r="C329" i="29" s="1"/>
  <c r="C331" i="26"/>
  <c r="C328" i="29" s="1"/>
  <c r="C330" i="26"/>
  <c r="C327" i="29" s="1"/>
  <c r="C329" i="26"/>
  <c r="C326" i="29" s="1"/>
  <c r="C328" i="26"/>
  <c r="C325" i="29" s="1"/>
  <c r="C327" i="26"/>
  <c r="C324" i="26"/>
  <c r="C321" i="29" s="1"/>
  <c r="C323" i="26"/>
  <c r="C320" i="29" s="1"/>
  <c r="C322" i="26"/>
  <c r="C319" i="29" s="1"/>
  <c r="C321" i="26"/>
  <c r="C318" i="29"/>
  <c r="C320" i="26"/>
  <c r="C317" i="29" s="1"/>
  <c r="C319" i="26"/>
  <c r="C316" i="29"/>
  <c r="C318" i="26"/>
  <c r="C315" i="29" s="1"/>
  <c r="C317" i="26"/>
  <c r="C314" i="29"/>
  <c r="C316" i="26"/>
  <c r="C313" i="29" s="1"/>
  <c r="C314" i="26"/>
  <c r="C311" i="29" s="1"/>
  <c r="C313" i="26"/>
  <c r="C310" i="29" s="1"/>
  <c r="C312" i="26"/>
  <c r="C309" i="29" s="1"/>
  <c r="C311" i="26"/>
  <c r="C308" i="29" s="1"/>
  <c r="C309" i="26"/>
  <c r="C306" i="29" s="1"/>
  <c r="C308" i="26"/>
  <c r="C305" i="29" s="1"/>
  <c r="C307" i="26"/>
  <c r="C304" i="29" s="1"/>
  <c r="C306" i="26"/>
  <c r="C303" i="29"/>
  <c r="C305" i="26"/>
  <c r="C302" i="29" s="1"/>
  <c r="C304" i="26"/>
  <c r="C301" i="29"/>
  <c r="C303" i="26"/>
  <c r="C300" i="29" s="1"/>
  <c r="C302" i="26"/>
  <c r="C299" i="29" s="1"/>
  <c r="C301" i="26"/>
  <c r="C298" i="29" s="1"/>
  <c r="C299" i="26"/>
  <c r="C296" i="29" s="1"/>
  <c r="C298" i="26"/>
  <c r="C295" i="29" s="1"/>
  <c r="C297" i="26"/>
  <c r="C294" i="29" s="1"/>
  <c r="C296" i="26"/>
  <c r="C293" i="29"/>
  <c r="C295" i="26"/>
  <c r="C292" i="29" s="1"/>
  <c r="C294" i="26"/>
  <c r="C293" i="26"/>
  <c r="C290" i="29" s="1"/>
  <c r="C292" i="26"/>
  <c r="C289" i="29" s="1"/>
  <c r="C290" i="26"/>
  <c r="C289" i="26" s="1"/>
  <c r="C286" i="29" s="1"/>
  <c r="C288" i="26"/>
  <c r="C285" i="29" s="1"/>
  <c r="C287" i="26"/>
  <c r="C284" i="29" s="1"/>
  <c r="C286" i="26"/>
  <c r="C283" i="29" s="1"/>
  <c r="C285" i="26"/>
  <c r="C282" i="29" s="1"/>
  <c r="C284" i="26"/>
  <c r="C281" i="29" s="1"/>
  <c r="C283" i="26"/>
  <c r="C280" i="29" s="1"/>
  <c r="C281" i="26"/>
  <c r="C280" i="26"/>
  <c r="C278" i="26"/>
  <c r="C275" i="29" s="1"/>
  <c r="C277" i="26"/>
  <c r="C274" i="29" s="1"/>
  <c r="C276" i="26"/>
  <c r="C273" i="29" s="1"/>
  <c r="C275" i="26"/>
  <c r="C272" i="29" s="1"/>
  <c r="C273" i="26"/>
  <c r="C270" i="29" s="1"/>
  <c r="C272" i="26"/>
  <c r="C269" i="29" s="1"/>
  <c r="C271" i="26"/>
  <c r="C268" i="29" s="1"/>
  <c r="C270" i="26"/>
  <c r="C267" i="29" s="1"/>
  <c r="C269" i="26"/>
  <c r="C266" i="29" s="1"/>
  <c r="C268" i="26"/>
  <c r="C265" i="29" s="1"/>
  <c r="C265" i="26"/>
  <c r="C262" i="29" s="1"/>
  <c r="C264" i="26"/>
  <c r="C261" i="29"/>
  <c r="C263" i="26"/>
  <c r="C261" i="26"/>
  <c r="C258" i="29"/>
  <c r="C260" i="26"/>
  <c r="C257" i="29" s="1"/>
  <c r="C259" i="26"/>
  <c r="C256" i="29"/>
  <c r="C258" i="26"/>
  <c r="C255" i="29"/>
  <c r="C257" i="26"/>
  <c r="C254" i="29"/>
  <c r="C253" i="26"/>
  <c r="C250" i="29"/>
  <c r="C252" i="26"/>
  <c r="C249" i="29" s="1"/>
  <c r="C251" i="26"/>
  <c r="C248" i="29"/>
  <c r="C250" i="26"/>
  <c r="C247" i="29" s="1"/>
  <c r="C249" i="26"/>
  <c r="C246" i="29"/>
  <c r="C248" i="26"/>
  <c r="C245" i="29" s="1"/>
  <c r="C247" i="26"/>
  <c r="C244" i="29" s="1"/>
  <c r="C245" i="26"/>
  <c r="C242" i="29"/>
  <c r="C244" i="26"/>
  <c r="C241" i="29"/>
  <c r="C243" i="26"/>
  <c r="C241" i="26"/>
  <c r="C238" i="29"/>
  <c r="C240" i="26"/>
  <c r="C237" i="29" s="1"/>
  <c r="C239" i="26"/>
  <c r="C236" i="29"/>
  <c r="C238" i="26"/>
  <c r="C235" i="29" s="1"/>
  <c r="C237" i="26"/>
  <c r="C234" i="29"/>
  <c r="C236" i="26"/>
  <c r="C233" i="29" s="1"/>
  <c r="C235" i="26"/>
  <c r="C232" i="29" s="1"/>
  <c r="C234" i="26"/>
  <c r="C231" i="29" s="1"/>
  <c r="C232" i="26"/>
  <c r="C229" i="29"/>
  <c r="C231" i="26"/>
  <c r="C228" i="29" s="1"/>
  <c r="C230" i="26"/>
  <c r="C227" i="29"/>
  <c r="C229" i="26"/>
  <c r="C226" i="29" s="1"/>
  <c r="C228" i="26"/>
  <c r="C225" i="29"/>
  <c r="C227" i="26"/>
  <c r="C224" i="29" s="1"/>
  <c r="C226" i="26"/>
  <c r="C223" i="29"/>
  <c r="C222" i="29"/>
  <c r="C224" i="26"/>
  <c r="C221" i="29" s="1"/>
  <c r="C222" i="26"/>
  <c r="C219" i="29" s="1"/>
  <c r="C221" i="26"/>
  <c r="C218" i="29" s="1"/>
  <c r="C220" i="26"/>
  <c r="C217" i="29" s="1"/>
  <c r="C219" i="26"/>
  <c r="C216" i="29" s="1"/>
  <c r="C218" i="26"/>
  <c r="C215" i="29" s="1"/>
  <c r="C216" i="26"/>
  <c r="C213" i="29"/>
  <c r="C215" i="26"/>
  <c r="C212" i="29" s="1"/>
  <c r="C214" i="26"/>
  <c r="C211" i="29"/>
  <c r="C213" i="26"/>
  <c r="C210" i="29"/>
  <c r="C211" i="26"/>
  <c r="C208" i="29" s="1"/>
  <c r="C210" i="26"/>
  <c r="C207" i="29" s="1"/>
  <c r="C209" i="26"/>
  <c r="C206" i="29"/>
  <c r="C208" i="26"/>
  <c r="C205" i="29" s="1"/>
  <c r="C205" i="26"/>
  <c r="C202" i="29" s="1"/>
  <c r="C204" i="26"/>
  <c r="C203" i="26"/>
  <c r="C200" i="29" s="1"/>
  <c r="C202" i="26"/>
  <c r="C199" i="29" s="1"/>
  <c r="C201" i="26"/>
  <c r="C198" i="29"/>
  <c r="C200" i="26"/>
  <c r="C197" i="29" s="1"/>
  <c r="C199" i="26"/>
  <c r="C196" i="29" s="1"/>
  <c r="C198" i="26"/>
  <c r="C195" i="29" s="1"/>
  <c r="C197" i="26"/>
  <c r="C194" i="29" s="1"/>
  <c r="C195" i="26"/>
  <c r="C192" i="29" s="1"/>
  <c r="C194" i="26"/>
  <c r="C191" i="29" s="1"/>
  <c r="C193" i="26"/>
  <c r="C190" i="29" s="1"/>
  <c r="C192" i="26"/>
  <c r="C189" i="29" s="1"/>
  <c r="C191" i="26"/>
  <c r="C188" i="29" s="1"/>
  <c r="C189" i="26"/>
  <c r="C186" i="29" s="1"/>
  <c r="C188" i="26"/>
  <c r="C185" i="29" s="1"/>
  <c r="C187" i="26"/>
  <c r="C184" i="29" s="1"/>
  <c r="C186" i="26"/>
  <c r="C183" i="29" s="1"/>
  <c r="C185" i="26"/>
  <c r="C184" i="26"/>
  <c r="C181" i="29" s="1"/>
  <c r="C183" i="26"/>
  <c r="C180" i="29" s="1"/>
  <c r="C182" i="26"/>
  <c r="C179" i="29" s="1"/>
  <c r="C181" i="26"/>
  <c r="C178" i="29" s="1"/>
  <c r="C180" i="26"/>
  <c r="C177" i="29"/>
  <c r="C179" i="26"/>
  <c r="C176" i="29" s="1"/>
  <c r="C178" i="26"/>
  <c r="C174" i="29"/>
  <c r="C175" i="26"/>
  <c r="C172" i="29" s="1"/>
  <c r="C174" i="26"/>
  <c r="C171" i="29" s="1"/>
  <c r="C173" i="26"/>
  <c r="C170" i="29" s="1"/>
  <c r="C172" i="26"/>
  <c r="C169" i="29" s="1"/>
  <c r="C171" i="26"/>
  <c r="C168" i="29" s="1"/>
  <c r="C170" i="26"/>
  <c r="C167" i="29" s="1"/>
  <c r="C169" i="26"/>
  <c r="C166" i="29" s="1"/>
  <c r="C167" i="26"/>
  <c r="C164" i="29" s="1"/>
  <c r="C166" i="26"/>
  <c r="C163" i="29" s="1"/>
  <c r="C165" i="26"/>
  <c r="C162" i="29" s="1"/>
  <c r="C164" i="26"/>
  <c r="C161" i="29" s="1"/>
  <c r="C163" i="26"/>
  <c r="C160" i="29" s="1"/>
  <c r="C162" i="26"/>
  <c r="C159" i="29" s="1"/>
  <c r="C161" i="26"/>
  <c r="C158" i="29" s="1"/>
  <c r="C160" i="26"/>
  <c r="C159" i="26"/>
  <c r="C156" i="29" s="1"/>
  <c r="C157" i="26"/>
  <c r="C154" i="29" s="1"/>
  <c r="C156" i="26"/>
  <c r="C153" i="29" s="1"/>
  <c r="C155" i="26"/>
  <c r="C152" i="29" s="1"/>
  <c r="C154" i="26"/>
  <c r="C151" i="29" s="1"/>
  <c r="C153" i="26"/>
  <c r="C150" i="29" s="1"/>
  <c r="C152" i="26"/>
  <c r="C149" i="29" s="1"/>
  <c r="C151" i="26"/>
  <c r="C148" i="29" s="1"/>
  <c r="C150" i="26"/>
  <c r="C147" i="29" s="1"/>
  <c r="C149" i="26"/>
  <c r="C146" i="29" s="1"/>
  <c r="C147" i="26"/>
  <c r="C144" i="29" s="1"/>
  <c r="C146" i="26"/>
  <c r="C143" i="29" s="1"/>
  <c r="C145" i="26"/>
  <c r="C142" i="29" s="1"/>
  <c r="C144" i="26"/>
  <c r="C141" i="29" s="1"/>
  <c r="C143" i="26"/>
  <c r="C140" i="29" s="1"/>
  <c r="C142" i="26"/>
  <c r="C139" i="29" s="1"/>
  <c r="C141" i="26"/>
  <c r="C138" i="29" s="1"/>
  <c r="C140" i="26"/>
  <c r="C139" i="26"/>
  <c r="C137" i="26"/>
  <c r="C134" i="29" s="1"/>
  <c r="C136" i="26"/>
  <c r="C133" i="29"/>
  <c r="C135" i="26"/>
  <c r="C132" i="29"/>
  <c r="C134" i="26"/>
  <c r="C131" i="29" s="1"/>
  <c r="C133" i="26"/>
  <c r="C130" i="29" s="1"/>
  <c r="C132" i="26"/>
  <c r="C129" i="29" s="1"/>
  <c r="C131" i="26"/>
  <c r="C128" i="29" s="1"/>
  <c r="C130" i="26"/>
  <c r="C127" i="29" s="1"/>
  <c r="C129" i="26"/>
  <c r="C127" i="26"/>
  <c r="C124" i="29" s="1"/>
  <c r="C126" i="26"/>
  <c r="C123" i="29" s="1"/>
  <c r="C125" i="26"/>
  <c r="C122" i="29" s="1"/>
  <c r="C124" i="26"/>
  <c r="C123" i="26"/>
  <c r="C120" i="29" s="1"/>
  <c r="C122" i="26"/>
  <c r="C119" i="29" s="1"/>
  <c r="C121" i="26"/>
  <c r="C118" i="29" s="1"/>
  <c r="C120" i="26"/>
  <c r="C117" i="29" s="1"/>
  <c r="C119" i="26"/>
  <c r="C116" i="29" s="1"/>
  <c r="C116" i="26"/>
  <c r="C113" i="29" s="1"/>
  <c r="C115" i="26"/>
  <c r="C112" i="29" s="1"/>
  <c r="C114" i="26"/>
  <c r="C111" i="29" s="1"/>
  <c r="C113" i="26"/>
  <c r="C110" i="29" s="1"/>
  <c r="C112" i="26"/>
  <c r="C109" i="29" s="1"/>
  <c r="C111" i="26"/>
  <c r="C108" i="29" s="1"/>
  <c r="C110" i="26"/>
  <c r="C109" i="26"/>
  <c r="C106" i="29" s="1"/>
  <c r="C108" i="26"/>
  <c r="C105" i="29" s="1"/>
  <c r="C106" i="26"/>
  <c r="C103" i="29"/>
  <c r="C105" i="26"/>
  <c r="C102" i="29"/>
  <c r="C104" i="26"/>
  <c r="C101" i="29"/>
  <c r="C102" i="26"/>
  <c r="C99" i="29" s="1"/>
  <c r="C101" i="26"/>
  <c r="C98" i="29" s="1"/>
  <c r="C100" i="26"/>
  <c r="C97" i="29" s="1"/>
  <c r="C99" i="26"/>
  <c r="C96" i="29" s="1"/>
  <c r="C98" i="26"/>
  <c r="C96" i="26"/>
  <c r="C93" i="29" s="1"/>
  <c r="C95" i="26"/>
  <c r="C92" i="29" s="1"/>
  <c r="C94" i="26"/>
  <c r="C91" i="29" s="1"/>
  <c r="C93" i="26"/>
  <c r="C91" i="26"/>
  <c r="C88" i="29" s="1"/>
  <c r="C90" i="26"/>
  <c r="C87" i="29"/>
  <c r="C89" i="26"/>
  <c r="C86" i="29" s="1"/>
  <c r="C88" i="26"/>
  <c r="C85" i="29" s="1"/>
  <c r="C87" i="26"/>
  <c r="C84" i="29" s="1"/>
  <c r="C86" i="26"/>
  <c r="C83" i="29"/>
  <c r="C85" i="26"/>
  <c r="C83" i="26"/>
  <c r="C80" i="29" s="1"/>
  <c r="C82" i="26"/>
  <c r="C79" i="29"/>
  <c r="C81" i="26"/>
  <c r="C78" i="29" s="1"/>
  <c r="C80" i="26"/>
  <c r="C77" i="29" s="1"/>
  <c r="C79" i="26"/>
  <c r="C76" i="29" s="1"/>
  <c r="C78" i="26"/>
  <c r="C77" i="26"/>
  <c r="C76" i="26"/>
  <c r="C73" i="29" s="1"/>
  <c r="C75" i="26"/>
  <c r="C73" i="26"/>
  <c r="C70" i="29" s="1"/>
  <c r="C72" i="26"/>
  <c r="C69" i="29" s="1"/>
  <c r="C71" i="26"/>
  <c r="C68" i="29" s="1"/>
  <c r="C70" i="26"/>
  <c r="C67" i="29" s="1"/>
  <c r="C69" i="26"/>
  <c r="C66" i="29" s="1"/>
  <c r="C68" i="26"/>
  <c r="C65" i="29" s="1"/>
  <c r="C67" i="26"/>
  <c r="C64" i="29"/>
  <c r="C66" i="26"/>
  <c r="C65" i="26"/>
  <c r="C63" i="26"/>
  <c r="C60" i="29" s="1"/>
  <c r="C62" i="26"/>
  <c r="C59" i="29" s="1"/>
  <c r="C61" i="26"/>
  <c r="C59" i="26"/>
  <c r="C56" i="29" s="1"/>
  <c r="C58" i="26"/>
  <c r="C55" i="29" s="1"/>
  <c r="C57" i="26"/>
  <c r="C54" i="29" s="1"/>
  <c r="C56" i="26"/>
  <c r="C53" i="29" s="1"/>
  <c r="C55" i="26"/>
  <c r="C52" i="29" s="1"/>
  <c r="C54" i="26"/>
  <c r="C53" i="26"/>
  <c r="C50" i="29" s="1"/>
  <c r="C52" i="26"/>
  <c r="C49" i="29" s="1"/>
  <c r="C49" i="26"/>
  <c r="C46" i="29" s="1"/>
  <c r="C48" i="26"/>
  <c r="C182" i="29"/>
  <c r="C75" i="29"/>
  <c r="C58" i="29"/>
  <c r="C254" i="26"/>
  <c r="C251" i="29" s="1"/>
  <c r="C252" i="29"/>
  <c r="C62" i="29"/>
  <c r="C136" i="29"/>
  <c r="C242" i="26"/>
  <c r="C239" i="29" s="1"/>
  <c r="C240" i="29"/>
  <c r="C262" i="26"/>
  <c r="C259" i="29" s="1"/>
  <c r="C260" i="29"/>
  <c r="C324" i="29"/>
  <c r="C333" i="29"/>
  <c r="C344" i="26"/>
  <c r="C341" i="29"/>
  <c r="C342" i="29"/>
  <c r="C351" i="26"/>
  <c r="C348" i="29" s="1"/>
  <c r="C349" i="29"/>
  <c r="C376" i="29"/>
  <c r="C401" i="29"/>
  <c r="C414" i="26"/>
  <c r="C412" i="29"/>
  <c r="C438" i="26"/>
  <c r="C435" i="29" s="1"/>
  <c r="C436" i="29"/>
  <c r="C277" i="29"/>
  <c r="C388" i="26"/>
  <c r="C385" i="29"/>
  <c r="C386" i="29"/>
  <c r="C100" i="29"/>
  <c r="C409" i="26"/>
  <c r="C406" i="29" s="1"/>
  <c r="C440" i="26"/>
  <c r="C437" i="29" s="1"/>
  <c r="C443" i="26"/>
  <c r="C440" i="29"/>
  <c r="C435" i="26"/>
  <c r="C432" i="29" s="1"/>
  <c r="C432" i="26"/>
  <c r="C429" i="29" s="1"/>
  <c r="C423" i="26"/>
  <c r="C420" i="29" s="1"/>
  <c r="C396" i="26"/>
  <c r="C391" i="26"/>
  <c r="C388" i="29" s="1"/>
  <c r="C368" i="26"/>
  <c r="C365" i="29" s="1"/>
  <c r="C348" i="26"/>
  <c r="C345" i="29" s="1"/>
  <c r="C300" i="26"/>
  <c r="C297" i="29" s="1"/>
  <c r="C256" i="26"/>
  <c r="C253" i="29" s="1"/>
  <c r="C246" i="26"/>
  <c r="C243" i="29" s="1"/>
  <c r="C223" i="26"/>
  <c r="C220" i="29" s="1"/>
  <c r="C217" i="26"/>
  <c r="C214" i="29" s="1"/>
  <c r="C393" i="29"/>
  <c r="C46" i="26"/>
  <c r="C34" i="26"/>
  <c r="C32" i="26"/>
  <c r="C29" i="29" s="1"/>
  <c r="C23" i="26"/>
  <c r="C27" i="26"/>
  <c r="C24" i="29" s="1"/>
  <c r="C42" i="26"/>
  <c r="C18" i="26"/>
  <c r="C28" i="26"/>
  <c r="C25" i="29" s="1"/>
  <c r="C36" i="26"/>
  <c r="C33" i="29" s="1"/>
  <c r="C30" i="26"/>
  <c r="C27" i="29" s="1"/>
  <c r="C16" i="26"/>
  <c r="C13" i="29" s="1"/>
  <c r="C37" i="26"/>
  <c r="C34" i="29" s="1"/>
  <c r="C43" i="26"/>
  <c r="C40" i="29" s="1"/>
  <c r="C26" i="26"/>
  <c r="C23" i="29" s="1"/>
  <c r="C44" i="26"/>
  <c r="C41" i="29" s="1"/>
  <c r="C39" i="26"/>
  <c r="C20" i="26"/>
  <c r="C17" i="29" s="1"/>
  <c r="C21" i="26"/>
  <c r="C18" i="29" s="1"/>
  <c r="C40" i="26"/>
  <c r="C37" i="29" s="1"/>
  <c r="C29" i="26"/>
  <c r="C26" i="29" s="1"/>
  <c r="C14" i="26"/>
  <c r="C11" i="29" s="1"/>
  <c r="C12" i="26"/>
  <c r="C24" i="26"/>
  <c r="C21" i="29" s="1"/>
  <c r="C31" i="26"/>
  <c r="C28" i="29" s="1"/>
  <c r="C25" i="26"/>
  <c r="C19" i="26"/>
  <c r="C16" i="29" s="1"/>
  <c r="C8" i="29"/>
  <c r="C15" i="26"/>
  <c r="C12" i="29" s="1"/>
  <c r="C35" i="26"/>
  <c r="C15" i="29"/>
  <c r="C36" i="29"/>
  <c r="C287" i="29" l="1"/>
  <c r="C95" i="29"/>
  <c r="C97" i="26"/>
  <c r="C72" i="29"/>
  <c r="C74" i="26"/>
  <c r="C60" i="26"/>
  <c r="C47" i="26"/>
  <c r="C44" i="29" s="1"/>
  <c r="C118" i="26"/>
  <c r="C291" i="26"/>
  <c r="C288" i="29" s="1"/>
  <c r="D206" i="26"/>
  <c r="C137" i="29"/>
  <c r="C138" i="26"/>
  <c r="C135" i="29" s="1"/>
  <c r="C126" i="29"/>
  <c r="C128" i="26"/>
  <c r="C121" i="29"/>
  <c r="C107" i="26"/>
  <c r="C104" i="29" s="1"/>
  <c r="C107" i="29"/>
  <c r="C90" i="29"/>
  <c r="C92" i="26"/>
  <c r="C82" i="29"/>
  <c r="C84" i="26"/>
  <c r="C63" i="29"/>
  <c r="C64" i="26"/>
  <c r="C61" i="29" s="1"/>
  <c r="C51" i="29"/>
  <c r="C51" i="26"/>
  <c r="C43" i="29"/>
  <c r="C45" i="26"/>
  <c r="C39" i="29"/>
  <c r="C38" i="26"/>
  <c r="C35" i="29" s="1"/>
  <c r="C31" i="29"/>
  <c r="C33" i="26"/>
  <c r="C20" i="29"/>
  <c r="C22" i="26"/>
  <c r="C17" i="26"/>
  <c r="C9" i="29"/>
  <c r="C10" i="26"/>
  <c r="C335" i="26"/>
  <c r="C332" i="29" s="1"/>
  <c r="C310" i="26"/>
  <c r="C307" i="29" s="1"/>
  <c r="M413" i="26"/>
  <c r="I413" i="26"/>
  <c r="J413" i="26"/>
  <c r="F413" i="26"/>
  <c r="C291" i="29"/>
  <c r="C175" i="29"/>
  <c r="C176" i="26"/>
  <c r="C173" i="29" s="1"/>
  <c r="C158" i="26"/>
  <c r="C155" i="29" s="1"/>
  <c r="C89" i="29"/>
  <c r="C71" i="29"/>
  <c r="C57" i="29"/>
  <c r="G50" i="26"/>
  <c r="C30" i="29"/>
  <c r="C279" i="26"/>
  <c r="C276" i="29" s="1"/>
  <c r="C233" i="26"/>
  <c r="C230" i="29" s="1"/>
  <c r="L206" i="26"/>
  <c r="C157" i="29"/>
  <c r="C74" i="29"/>
  <c r="C32" i="29"/>
  <c r="C14" i="29"/>
  <c r="C42" i="29"/>
  <c r="C413" i="26"/>
  <c r="C410" i="29" s="1"/>
  <c r="C411" i="29"/>
  <c r="C395" i="26"/>
  <c r="C392" i="29" s="1"/>
  <c r="C378" i="26"/>
  <c r="C375" i="29" s="1"/>
  <c r="J395" i="26"/>
  <c r="I347" i="26"/>
  <c r="M395" i="26"/>
  <c r="I395" i="26"/>
  <c r="E395" i="26"/>
  <c r="H395" i="26"/>
  <c r="F347" i="26"/>
  <c r="C361" i="26"/>
  <c r="L347" i="26"/>
  <c r="G347" i="26"/>
  <c r="C315" i="26"/>
  <c r="C312" i="29" s="1"/>
  <c r="C282" i="26"/>
  <c r="C279" i="29" s="1"/>
  <c r="M266" i="26"/>
  <c r="I266" i="26"/>
  <c r="E266" i="26"/>
  <c r="N206" i="26"/>
  <c r="J206" i="26"/>
  <c r="K206" i="26"/>
  <c r="O206" i="26"/>
  <c r="H206" i="26"/>
  <c r="C207" i="26"/>
  <c r="E206" i="26"/>
  <c r="I206" i="26"/>
  <c r="M206" i="26"/>
  <c r="F206" i="26"/>
  <c r="C196" i="26"/>
  <c r="C193" i="29" s="1"/>
  <c r="C148" i="26"/>
  <c r="C145" i="29" s="1"/>
  <c r="C81" i="29"/>
  <c r="O50" i="26"/>
  <c r="F50" i="26"/>
  <c r="J50" i="26"/>
  <c r="N50" i="26"/>
  <c r="J9" i="26"/>
  <c r="L9" i="26"/>
  <c r="H9" i="26"/>
  <c r="O9" i="26"/>
  <c r="G9" i="26"/>
  <c r="N9" i="26"/>
  <c r="J266" i="26"/>
  <c r="C326" i="26"/>
  <c r="C278" i="29"/>
  <c r="G266" i="26"/>
  <c r="C274" i="26"/>
  <c r="C271" i="29" s="1"/>
  <c r="C267" i="26"/>
  <c r="C204" i="29"/>
  <c r="C209" i="29"/>
  <c r="C201" i="29"/>
  <c r="G117" i="26"/>
  <c r="K117" i="26"/>
  <c r="O117" i="26"/>
  <c r="C190" i="26"/>
  <c r="C187" i="29" s="1"/>
  <c r="H117" i="26"/>
  <c r="N117" i="26"/>
  <c r="L117" i="26"/>
  <c r="E117" i="26"/>
  <c r="M117" i="26"/>
  <c r="I117" i="26"/>
  <c r="F117" i="26"/>
  <c r="J117" i="26"/>
  <c r="C168" i="26"/>
  <c r="C165" i="29" s="1"/>
  <c r="D117" i="26"/>
  <c r="C125" i="29"/>
  <c r="M50" i="26"/>
  <c r="I50" i="26"/>
  <c r="E50" i="26"/>
  <c r="H50" i="26"/>
  <c r="D50" i="26"/>
  <c r="C94" i="29"/>
  <c r="K50" i="26"/>
  <c r="L50" i="26"/>
  <c r="C45" i="29"/>
  <c r="E9" i="26"/>
  <c r="M9" i="26"/>
  <c r="I9" i="26"/>
  <c r="D9" i="26"/>
  <c r="C19" i="29"/>
  <c r="C22" i="29"/>
  <c r="F9" i="26"/>
  <c r="K9" i="26"/>
  <c r="C7" i="29"/>
  <c r="C10" i="29"/>
  <c r="C206" i="26" l="1"/>
  <c r="C203" i="29" s="1"/>
  <c r="C50" i="26"/>
  <c r="C9" i="26"/>
  <c r="C6" i="29" s="1"/>
  <c r="G445" i="26"/>
  <c r="C347" i="26"/>
  <c r="C344" i="29" s="1"/>
  <c r="C358" i="29"/>
  <c r="H445" i="26"/>
  <c r="N445" i="26"/>
  <c r="O445" i="26"/>
  <c r="J445" i="26"/>
  <c r="C325" i="26"/>
  <c r="C322" i="29" s="1"/>
  <c r="C323" i="29"/>
  <c r="C266" i="26"/>
  <c r="C263" i="29" s="1"/>
  <c r="C264" i="29"/>
  <c r="L445" i="26"/>
  <c r="F445" i="26"/>
  <c r="D445" i="26"/>
  <c r="C115" i="29"/>
  <c r="C117" i="26"/>
  <c r="E445" i="26"/>
  <c r="I445" i="26"/>
  <c r="M445" i="26"/>
  <c r="K445" i="26"/>
  <c r="C48" i="29"/>
  <c r="C47" i="29"/>
  <c r="C445" i="26" l="1"/>
  <c r="C114" i="29"/>
  <c r="C442" i="29" s="1"/>
  <c r="C8" i="26"/>
  <c r="C5" i="29" l="1"/>
</calcChain>
</file>

<file path=xl/sharedStrings.xml><?xml version="1.0" encoding="utf-8"?>
<sst xmlns="http://schemas.openxmlformats.org/spreadsheetml/2006/main" count="1715" uniqueCount="868">
  <si>
    <t>C.O.G.</t>
  </si>
  <si>
    <t>Capítulo / Concepto</t>
  </si>
  <si>
    <t>MATERIALES Y SUMINISTROS</t>
  </si>
  <si>
    <t>2.1.1</t>
  </si>
  <si>
    <t>MATERIALES, ÚTILES Y EQUIPOS MENORES DE OFICINA</t>
  </si>
  <si>
    <t>2.1.2</t>
  </si>
  <si>
    <t>2.1.3</t>
  </si>
  <si>
    <t>MATERIAL ESTADÍSTICO Y GEOGRÁFICO</t>
  </si>
  <si>
    <t>2.1.4</t>
  </si>
  <si>
    <t>2.1.5</t>
  </si>
  <si>
    <t>MATERIAL IMPRESO E INFORMACIÓN DIGITAL</t>
  </si>
  <si>
    <t>2.1.6</t>
  </si>
  <si>
    <t>MATERIAL DE LIMPIEZA</t>
  </si>
  <si>
    <t>2.1.7</t>
  </si>
  <si>
    <t>MATERIALES Y ÚTILES DE ENSEÑANZA</t>
  </si>
  <si>
    <t>2.1.8</t>
  </si>
  <si>
    <t>2.2.1</t>
  </si>
  <si>
    <t>PRODUCTOS ALIMENTICIOS PARA PERSONAS</t>
  </si>
  <si>
    <t>2.2.2</t>
  </si>
  <si>
    <t>PRODUCTOS ALIMENTICIOS PARA ANIMALES</t>
  </si>
  <si>
    <t>2.2.3</t>
  </si>
  <si>
    <t>2.3.1</t>
  </si>
  <si>
    <t>PRODUCTOS ALIMENTICIOS, AGROPECUARIOS Y FORESTALES ADQUIRIDOS COMO MATERIA PRIMA</t>
  </si>
  <si>
    <t>2.3.3</t>
  </si>
  <si>
    <t>PRODUCTOS DE PAPEL, CARTÓN E IMPRESOS ADQUIRIDOS COMO MATERIA PRIMA</t>
  </si>
  <si>
    <t>2.3.4</t>
  </si>
  <si>
    <t>2.3.6</t>
  </si>
  <si>
    <t>PRODUCTOS METÁLICOS Y A BASE DE MINERALES NO METÁLICOS ADQUIRIDOS COMO MATERIA PRIMA</t>
  </si>
  <si>
    <t>2.3.7</t>
  </si>
  <si>
    <t>PRODUCTOS DE CUERO, PIEL, PLÁSTICO Y HULE ADQUIRIDOS COMO MATERIA PRIMA</t>
  </si>
  <si>
    <t>2.3.9</t>
  </si>
  <si>
    <t>OTROS PRODUCTOS ADQUIRIDOS COMO MATERIA PRIMA</t>
  </si>
  <si>
    <t>2.4.2</t>
  </si>
  <si>
    <t>CEMENTO Y PRODUCTOS DE CONCRETO</t>
  </si>
  <si>
    <t>2.4.4</t>
  </si>
  <si>
    <t>MADERA Y PRODUCTOS DE MADERA</t>
  </si>
  <si>
    <t>2.4.5</t>
  </si>
  <si>
    <t>VIDRIO Y PRODUCTOS DE VIDRIO</t>
  </si>
  <si>
    <t>2.4.6</t>
  </si>
  <si>
    <t>MATERIAL ELÉCTRICO Y ELECTRÓNICO</t>
  </si>
  <si>
    <t>2.4.7</t>
  </si>
  <si>
    <t>ARTÍCULOS METÁLICOS PARA LA CONSTRUCCIÓN</t>
  </si>
  <si>
    <t>2.4.8</t>
  </si>
  <si>
    <t>MATERIALES COMPLEMENTARIOS</t>
  </si>
  <si>
    <t>2.4.9</t>
  </si>
  <si>
    <t>2.5.2</t>
  </si>
  <si>
    <t>FERTILIZANTES, PESTICIDAS Y OTROS AGROQUÍMICOS</t>
  </si>
  <si>
    <t>2.5.3</t>
  </si>
  <si>
    <t>MEDICINAS Y PRODUCTOS FARMACÉUTICOS</t>
  </si>
  <si>
    <t>2.5.4</t>
  </si>
  <si>
    <t>2.5.5</t>
  </si>
  <si>
    <t>MATERIALES, ACCESORIOS Y SUMINISTROS DE LABORATORIO</t>
  </si>
  <si>
    <t>2.6.1.1</t>
  </si>
  <si>
    <t>COMBUSTIBLES</t>
  </si>
  <si>
    <t>2.6.1.2</t>
  </si>
  <si>
    <t>LUBRICANTES Y ADITIVOS</t>
  </si>
  <si>
    <t>2.7.1</t>
  </si>
  <si>
    <t>VESTUARIO Y UNIFORMES</t>
  </si>
  <si>
    <t>2.7.2</t>
  </si>
  <si>
    <t>PRENDAS DE SEGURIDAD Y PROTECCIÓN PERSONAL</t>
  </si>
  <si>
    <t>2.7.3</t>
  </si>
  <si>
    <t>ARTÍCULOS DEPORTIVOS</t>
  </si>
  <si>
    <t>2.7.5</t>
  </si>
  <si>
    <t>2.8.1</t>
  </si>
  <si>
    <t>SUSTANCIAS Y MATERIALES EXPLOSIVOS</t>
  </si>
  <si>
    <t>2.8.2</t>
  </si>
  <si>
    <t>MATERIALES DE SEGURIDAD PÚBLICA</t>
  </si>
  <si>
    <t>2.8.3</t>
  </si>
  <si>
    <t>2.9.1</t>
  </si>
  <si>
    <t>HERRAMIENTAS MENORES</t>
  </si>
  <si>
    <t>2.9.4</t>
  </si>
  <si>
    <t>REFACCIONES Y ACCESORIOS MENORES DE EQUIPO DE CÓMPUTO Y TECNOLOGÍAS DE LA INFORMACIÓN</t>
  </si>
  <si>
    <t>2.9.5</t>
  </si>
  <si>
    <t>REFACCIONES Y ACCESORIOS MENORES DE EQUIPO E INSTRUMENTAL MÉDICO Y DE LABORATORIO</t>
  </si>
  <si>
    <t>2.9.6</t>
  </si>
  <si>
    <t>REFACCIONES Y ACCESORIOS MENORES DE EQUIPO DE TRANSPORTE</t>
  </si>
  <si>
    <t>2.9.7</t>
  </si>
  <si>
    <t>REFACCIONES Y ACCESORIOS MENORES DE EQUIPO DE DEFENSA Y SEGURIDAD</t>
  </si>
  <si>
    <t>2.9.8</t>
  </si>
  <si>
    <t>REFACCIONES Y ACCESORIOS MENORES DE MAQUINARIA Y OTROS EQUIPOS</t>
  </si>
  <si>
    <t>2.9.9</t>
  </si>
  <si>
    <t>REFACCIONES Y ACCESORIOS MENORES OTROS BIENES MUEBLES</t>
  </si>
  <si>
    <t>SERVICIOS GENERALES</t>
  </si>
  <si>
    <t>3.1.1</t>
  </si>
  <si>
    <t>ENERGÍA ELÉCTRICA</t>
  </si>
  <si>
    <t>3.1.2</t>
  </si>
  <si>
    <t>GAS</t>
  </si>
  <si>
    <t>3.1.3</t>
  </si>
  <si>
    <t>AGUA</t>
  </si>
  <si>
    <t>3.1.4</t>
  </si>
  <si>
    <t>TELEFONÍA TRADICIONAL</t>
  </si>
  <si>
    <t>3.1.5</t>
  </si>
  <si>
    <t>TELEFONÍA CELULAR</t>
  </si>
  <si>
    <t>3.1.7</t>
  </si>
  <si>
    <t>SERVICIOS DE ACCESO DE INTERNET, REDES Y PROCESAMIENTO DE INFORMACIÓN</t>
  </si>
  <si>
    <t>3.1.9</t>
  </si>
  <si>
    <t>SERVICIOS INTEGRALES Y OTROS SERVICIOS</t>
  </si>
  <si>
    <t>3.2.1</t>
  </si>
  <si>
    <t>ARRENDAMIENTO DE TERRENOS</t>
  </si>
  <si>
    <t>3.2.2</t>
  </si>
  <si>
    <t>ARRENDAMIENTO DE EDIFICIOS</t>
  </si>
  <si>
    <t>3.2.3</t>
  </si>
  <si>
    <t>ARRENDAMIENTO DE MOBILIARIO Y EQUIPO DE ADMINISTRACIÓN, EDUCACIONAL Y RECREATIVO</t>
  </si>
  <si>
    <t>3.2.5</t>
  </si>
  <si>
    <t>ARRENDAMIENTO DE EQUIPO DE TRANSPORTE</t>
  </si>
  <si>
    <t>3.2.6</t>
  </si>
  <si>
    <t>ARRENDAMIENTO DE MAQUINARIA, OTROS EQUIPOS Y HERRAMIENTAS</t>
  </si>
  <si>
    <t>3.2.9</t>
  </si>
  <si>
    <t>OTROS ARRENDAMIENTOS</t>
  </si>
  <si>
    <t>3.3.1</t>
  </si>
  <si>
    <t>3.3.3</t>
  </si>
  <si>
    <t>3.3.4</t>
  </si>
  <si>
    <t>SERVICIOS DE CAPACITACIÓN</t>
  </si>
  <si>
    <t>3.3.5</t>
  </si>
  <si>
    <t>SERVICIOS DE INVESTIGACIÓN CIENTÍFICA Y DESARROLLO</t>
  </si>
  <si>
    <t>3.3.6</t>
  </si>
  <si>
    <t>3.3.7</t>
  </si>
  <si>
    <t>SERVICIOS DE PROTECCIÓN Y SEGURIDAD</t>
  </si>
  <si>
    <t>3.3.9</t>
  </si>
  <si>
    <t>SERVICIOS PROFESIONALES, CIENTÍFICOS Y TÉCNICOS INTEGRALES</t>
  </si>
  <si>
    <t>3.4.1</t>
  </si>
  <si>
    <t>SERVICIOS FINANCIEROS Y BANCARIOS</t>
  </si>
  <si>
    <t>3.4.5</t>
  </si>
  <si>
    <t>SEGUROS DE BIENES PATRIMONIALES</t>
  </si>
  <si>
    <t>3.5.1</t>
  </si>
  <si>
    <t>CONSERVACIÓN Y MANTENIMIENTO MENOR DE INMUEBLES</t>
  </si>
  <si>
    <t>3.5.2</t>
  </si>
  <si>
    <t>3.5.3</t>
  </si>
  <si>
    <t>3.5.4</t>
  </si>
  <si>
    <t>INSTALACIÓN, REPARACIÓN Y MANTENIMIENTO DE EQUIPO E INSTRUMENTAL MÉDICO Y DE LABORATORIO</t>
  </si>
  <si>
    <t>3.5.5</t>
  </si>
  <si>
    <t>REPARACIÓN Y MANTENIMIENTO DE EQUIPO DE TRANSPORTE</t>
  </si>
  <si>
    <t>3.5.7</t>
  </si>
  <si>
    <t>INSTALACIÓN, REPARACIÓN Y MANTENIMIENTO DE MAQUINARIA, OTROS EQUIPOS Y HERRAMIENTA</t>
  </si>
  <si>
    <t>3.5.8</t>
  </si>
  <si>
    <t>SERVICIOS DE LIMPIEZA Y MANEJO DE DESECHOS</t>
  </si>
  <si>
    <t>3.5.9</t>
  </si>
  <si>
    <t>SERVICIOS DE JARDINERÍA Y FUMIGACIÓN</t>
  </si>
  <si>
    <t>3.6.1</t>
  </si>
  <si>
    <t>DIFUSIÓN POR RADIO, TELEVISIÓN Y OTROS MEDIOS DE MENSAJES SOBRE PROGRAM. Y ACTIVID. GUBERNAMENTALES</t>
  </si>
  <si>
    <t>3.6.2</t>
  </si>
  <si>
    <t>3.6.3</t>
  </si>
  <si>
    <t>SERVICIOS DE CREATIVIDAD, PREPRODUCCIÓN Y PRODUCCIÓN DE PUBLICIDAD, EXCEPTO INTERNET</t>
  </si>
  <si>
    <t>3.6.6</t>
  </si>
  <si>
    <t>SERVICIO DE CREACIÓN Y DIFUSIÓN DE CONTENIDO EXCLUSIVAMENTE A TRAVÉS DE INTERNET</t>
  </si>
  <si>
    <t>3.6.9</t>
  </si>
  <si>
    <t>OTROS SERVICIOS DE INFORMACIÓN</t>
  </si>
  <si>
    <t>3.7.1.1</t>
  </si>
  <si>
    <t>PASAJES AÉREOS NACIONALES</t>
  </si>
  <si>
    <t>3.7.1.2</t>
  </si>
  <si>
    <t>PASAJES AÉREOS INTERNACIONALES</t>
  </si>
  <si>
    <t>3.7.2.1</t>
  </si>
  <si>
    <t>PASAJES TERRESTRES NACIONALES</t>
  </si>
  <si>
    <t>3.7.2.2</t>
  </si>
  <si>
    <t>PASAJES TERRESTRES INTERNACIONALES</t>
  </si>
  <si>
    <t>3.7.5</t>
  </si>
  <si>
    <t>VIÁTICOS EN EL PAÍS</t>
  </si>
  <si>
    <t>3.7.6</t>
  </si>
  <si>
    <t>VIÁTICOS EN EL EXTRANJERO</t>
  </si>
  <si>
    <t>3.8.1</t>
  </si>
  <si>
    <t>GASTOS DE CEREMONIAL</t>
  </si>
  <si>
    <t>3.8.2</t>
  </si>
  <si>
    <t>GASTOS DE ORDEN SOCIAL Y CULTURAL</t>
  </si>
  <si>
    <t>3.8.3</t>
  </si>
  <si>
    <t>CONGRESOS Y CONVENCIONES</t>
  </si>
  <si>
    <t>3.8.5</t>
  </si>
  <si>
    <t>GASTOS DE REPRESENTACIÓN</t>
  </si>
  <si>
    <t>3.9.8</t>
  </si>
  <si>
    <t>IMPUESTO SOBRE NÓMINAS Y OTROS QUE SE DERIVEN DE UNA RELACIÓN LABORAL</t>
  </si>
  <si>
    <t>3.9.9</t>
  </si>
  <si>
    <t>OTROS SERVICIOS GENERALES</t>
  </si>
  <si>
    <t>4.1.5</t>
  </si>
  <si>
    <t>TRANSFERENCIAS INTERNAS OTORGADAS A ENTIDADES PARAESTATALES NO EMPRESARIALES Y NO FINANCIERAS</t>
  </si>
  <si>
    <t>4.3.1</t>
  </si>
  <si>
    <t>SUBSIDIOS A LA PRODUCCIÓN</t>
  </si>
  <si>
    <t>4.4.1</t>
  </si>
  <si>
    <t>AYUDAS SOCIALES A PERSONAS</t>
  </si>
  <si>
    <t>4.4.2</t>
  </si>
  <si>
    <t>4.4.3</t>
  </si>
  <si>
    <t>AYUDAS SOCIALES A INSTITUCIONES DE ENSEÑANZA</t>
  </si>
  <si>
    <t>4.4.4</t>
  </si>
  <si>
    <t>4.4.5</t>
  </si>
  <si>
    <t>AYUDAS SOCIALES A INSTITUCIONES SIN FINES DE LUCRO</t>
  </si>
  <si>
    <t>4.4.8</t>
  </si>
  <si>
    <t>4.8.1</t>
  </si>
  <si>
    <t>DONATIVOS A INSTITUCIONES SIN FINES DE LUCRO</t>
  </si>
  <si>
    <t>BIENES MUEBLES, INMUEBLES E INTANGIBLES</t>
  </si>
  <si>
    <t>5.1.1</t>
  </si>
  <si>
    <t>MUEBLES DE OFICINA Y ESTANTERÍA</t>
  </si>
  <si>
    <t>5.1.2</t>
  </si>
  <si>
    <t>MUEBLES, EXCEPTO DE OFICINA Y ESTANTERÍA</t>
  </si>
  <si>
    <t>5.1.5</t>
  </si>
  <si>
    <t>5.1.9</t>
  </si>
  <si>
    <t>5.2.1</t>
  </si>
  <si>
    <t>EQUIPOS Y APARATOS AUDIOVISUALES</t>
  </si>
  <si>
    <t>5.2.2</t>
  </si>
  <si>
    <t>APARATOS DEPORTIVOS</t>
  </si>
  <si>
    <t>5.2.3</t>
  </si>
  <si>
    <t>CÁMARAS FOTOGRÁFICAS Y DE VIDEO</t>
  </si>
  <si>
    <t>5.3.1</t>
  </si>
  <si>
    <t>EQUIPO MÉDICO Y DE LABORATORIO</t>
  </si>
  <si>
    <t>5.4.1</t>
  </si>
  <si>
    <t>VEHÍCULOS Y EQUIPO TERRESTRE</t>
  </si>
  <si>
    <t>5.4.9</t>
  </si>
  <si>
    <t>OTROS EQUIPOS DE TRANSPORTE</t>
  </si>
  <si>
    <t>5.6.4</t>
  </si>
  <si>
    <t>5.6.5</t>
  </si>
  <si>
    <t>EQUIPO DE COMUNICACIÓN Y TELECOMUNICACIÓN</t>
  </si>
  <si>
    <t>5.6.6</t>
  </si>
  <si>
    <t>5.6.7</t>
  </si>
  <si>
    <t>HERRAMIENTAS Y MÁQUINAS-HERRAMIENTA</t>
  </si>
  <si>
    <t>5.6.9</t>
  </si>
  <si>
    <t>OTROS EQUIPOS</t>
  </si>
  <si>
    <t>5.7.6</t>
  </si>
  <si>
    <t>EQUINOS</t>
  </si>
  <si>
    <t>5.7.8</t>
  </si>
  <si>
    <t>ÁRBOLES Y PLANTAS</t>
  </si>
  <si>
    <t>5.9.1</t>
  </si>
  <si>
    <t>SOFTWARE</t>
  </si>
  <si>
    <t>5.9.7</t>
  </si>
  <si>
    <t>LICENCIAS INFORMÁTICAS E INTELECTUALES</t>
  </si>
  <si>
    <t>SERVICIOS PERSONALES</t>
  </si>
  <si>
    <t>1.1.1</t>
  </si>
  <si>
    <t>DIETAS</t>
  </si>
  <si>
    <t>1.1.3.1</t>
  </si>
  <si>
    <t>SUELDOS BASE AL PERSONAL DE BASE</t>
  </si>
  <si>
    <t>1.1.3.2</t>
  </si>
  <si>
    <t>SUELDOS BASE AL PERSONAL DE CONFIANZA</t>
  </si>
  <si>
    <t>1.3.2.2</t>
  </si>
  <si>
    <t>GRATIFICACIÓN DE FIN DE AÑO</t>
  </si>
  <si>
    <t>1.4.4</t>
  </si>
  <si>
    <t>APORTACIONES PARA SEGUROS</t>
  </si>
  <si>
    <t>1.5.1</t>
  </si>
  <si>
    <t>CUOTAS PARA EL FONDO DE AHORRO Y FONDO DE TRABAJO</t>
  </si>
  <si>
    <t>1.5.2</t>
  </si>
  <si>
    <t>INDEMNIZACIONES</t>
  </si>
  <si>
    <t>1.5.5</t>
  </si>
  <si>
    <t>1.5.9</t>
  </si>
  <si>
    <t>OTRAS PRESTACIONES SOCIALES Y ECONÓMICAS</t>
  </si>
  <si>
    <t>1.7.1</t>
  </si>
  <si>
    <t>ESTÍMULOS</t>
  </si>
  <si>
    <t>ENERO</t>
  </si>
  <si>
    <t>FEBRERO</t>
  </si>
  <si>
    <t>MARZO</t>
  </si>
  <si>
    <t>JUNIO</t>
  </si>
  <si>
    <t>JULIO</t>
  </si>
  <si>
    <t>AGOSTO</t>
  </si>
  <si>
    <t>SEPTIEMBRE</t>
  </si>
  <si>
    <t>OCTUBRE</t>
  </si>
  <si>
    <t>NOVIEMBRE</t>
  </si>
  <si>
    <t>DICIEMBRE</t>
  </si>
  <si>
    <t>TOTAL</t>
  </si>
  <si>
    <t>IMPORTE</t>
  </si>
  <si>
    <t>MUNICIPIO DE ATLIXCO, PUEBLA</t>
  </si>
  <si>
    <t>PARTICIPACIONES</t>
  </si>
  <si>
    <t>PROGRAMAS CON RECURSOS CONCURRENTES POR ORDEN DE GOBIERNO</t>
  </si>
  <si>
    <t>NOMBRE DEL PROGRAMA</t>
  </si>
  <si>
    <t>FEDERAL</t>
  </si>
  <si>
    <t>ESTATAL</t>
  </si>
  <si>
    <t>MUNICIPAL</t>
  </si>
  <si>
    <t>OTROS</t>
  </si>
  <si>
    <t>MONTO TOTAL</t>
  </si>
  <si>
    <t>DEPENDENCIA/ENTIDAD</t>
  </si>
  <si>
    <t>APORTACION/MONTO</t>
  </si>
  <si>
    <t>CLASIFICADOR POR OBJETO DEL GASTO</t>
  </si>
  <si>
    <t>INVERSIÓN PÚBLICA</t>
  </si>
  <si>
    <t>6.2.1</t>
  </si>
  <si>
    <t>EDIFICACIÓN HABITACIONAL</t>
  </si>
  <si>
    <t>6.2.2</t>
  </si>
  <si>
    <t>EDIFICACIÓN NO HABITACIONAL</t>
  </si>
  <si>
    <t>6.2.3</t>
  </si>
  <si>
    <t>6.2.4</t>
  </si>
  <si>
    <t>DIVISIÓN DE TERRENOS Y CONSTRUCCIÓN DE OBRAS DE URBANIZACIÓN</t>
  </si>
  <si>
    <t>INVERSIONES FINANCIERAS Y OTRAS PROVISIONES</t>
  </si>
  <si>
    <t>7.9.9</t>
  </si>
  <si>
    <t>OTRAS EROGACIONES ESPECIALES</t>
  </si>
  <si>
    <t>8.5.3</t>
  </si>
  <si>
    <t>OTROS CONVENIOS</t>
  </si>
  <si>
    <t>PENSIONES Y JUBILACIONES</t>
  </si>
  <si>
    <t>ABRIL</t>
  </si>
  <si>
    <t>MAYO</t>
  </si>
  <si>
    <t>1.1.2</t>
  </si>
  <si>
    <t>1.2.1</t>
  </si>
  <si>
    <t>1.2.2</t>
  </si>
  <si>
    <t>4.5.1</t>
  </si>
  <si>
    <t>8.1.1</t>
  </si>
  <si>
    <t>8.1.2</t>
  </si>
  <si>
    <t>8.1.3</t>
  </si>
  <si>
    <t>8.1.4</t>
  </si>
  <si>
    <t>8.1.5</t>
  </si>
  <si>
    <t>8.1.6</t>
  </si>
  <si>
    <t>8.3.1</t>
  </si>
  <si>
    <t>8.3.2</t>
  </si>
  <si>
    <t>DEUDA PÚBLICA</t>
  </si>
  <si>
    <t>9.1.1</t>
  </si>
  <si>
    <t>AMORTIZACIÓN DE LA DEUDA INTERNA CON INSTITUCIONES DE CRÉDITO</t>
  </si>
  <si>
    <t>9.1.2</t>
  </si>
  <si>
    <t>AMORTIZACIÓN DE LA DEUDA INTERNA POR EMISIÓN DE TÍTULOS Y VALORES</t>
  </si>
  <si>
    <t>9.1.3</t>
  </si>
  <si>
    <t>AMORTIZACIÓN DE ARRENDAMIENTOS FINANCIEROS NACIONALES</t>
  </si>
  <si>
    <t>9.1.4</t>
  </si>
  <si>
    <t>AMORTIZACIÓN DE LA DEUDA EXTERNA CON INSTITUCIONES DE CRÉDITO</t>
  </si>
  <si>
    <t>9.1.5</t>
  </si>
  <si>
    <t>AMORTIZACIÓN DE LA DEUDA EXTERNA CON ORGANISMOS FINANCIEROS INTERNACIONALES</t>
  </si>
  <si>
    <t>9.1.6</t>
  </si>
  <si>
    <t>AMORTIZACIÓN DE LA DEUDA BILATERAL</t>
  </si>
  <si>
    <t>9.1.7</t>
  </si>
  <si>
    <t>AMORTIZACIÓN DE LA DEUDA EXTERNA POR EMISIÓN DE TIÍTULOS Y VALORES</t>
  </si>
  <si>
    <t>9.1.8</t>
  </si>
  <si>
    <t>AMORTIZACIÓN DE ARRENDAMIENTOS FINANCIEROS INTERNACIONALES</t>
  </si>
  <si>
    <t>9.2.1</t>
  </si>
  <si>
    <t>INTERESES DE LA DEUDA INTERNA CON INSTITUCIONES DE CRÉDITO</t>
  </si>
  <si>
    <t>9.2.2</t>
  </si>
  <si>
    <t>INTERESES DERIVADOS DE LA COLOCACIÓN DE TÍTULOS Y VALORES</t>
  </si>
  <si>
    <t>9.2.3</t>
  </si>
  <si>
    <t>INTERESES POR ARRENDAMIENTOS FINANCIEROS NACIONALES</t>
  </si>
  <si>
    <t>9.2.4</t>
  </si>
  <si>
    <t>INTERESES DE LA DEUDA EXTERNA CON INSTITUCIONES DE CRÉDITO</t>
  </si>
  <si>
    <t>9.2.5</t>
  </si>
  <si>
    <t>INTERESES DE LA DEUDA CON ORGANISMOS FINANCIEROS INTERNACIONALES</t>
  </si>
  <si>
    <t>9.2.6</t>
  </si>
  <si>
    <t>INTERESES DE LA DEUDA BILATERAL</t>
  </si>
  <si>
    <t>9.2.7</t>
  </si>
  <si>
    <t>INTERESES DERIVADOS DE LA COLOCACIÓN DE TÍTULOS Y VALORES EN EL EXTERIOR</t>
  </si>
  <si>
    <t>9.2.8</t>
  </si>
  <si>
    <t>INTERESES POR ARRENDAMIENTOS FINANCIEROS INTERNACIONALES</t>
  </si>
  <si>
    <t>9.3.1</t>
  </si>
  <si>
    <t>COMISIONES DE LA DEUDA PÚBLICA INTERNA</t>
  </si>
  <si>
    <t>9.3.2</t>
  </si>
  <si>
    <t>COMISIONES DE LA DEUDA PÚBLICA EXTERNA</t>
  </si>
  <si>
    <t>9.4.1</t>
  </si>
  <si>
    <t>GASTOS DE LA DEUDA PÚBLICA INTERNA</t>
  </si>
  <si>
    <t>9.4.2</t>
  </si>
  <si>
    <t>GASTOS DE LA DEUDA PÚBLICA EXTERNA</t>
  </si>
  <si>
    <t>9.5.1</t>
  </si>
  <si>
    <t>COSTOS POR COBERTURAS</t>
  </si>
  <si>
    <t>9.6.1</t>
  </si>
  <si>
    <t>APOYOS A INTERMEDIARIOS FINANCIEROS</t>
  </si>
  <si>
    <t>9.6.2</t>
  </si>
  <si>
    <t>APOYOS A AHORRADORES Y DEUDORES DEL SISTEMA FINANCIERO NACIONAL</t>
  </si>
  <si>
    <t>9.9.1</t>
  </si>
  <si>
    <t>ADEUDOS DE EJERCICIOS FISCALES ANTERIORES</t>
  </si>
  <si>
    <t xml:space="preserve"> Total</t>
  </si>
  <si>
    <t>1.1.3</t>
  </si>
  <si>
    <t>1.1.4</t>
  </si>
  <si>
    <t>1.2.3</t>
  </si>
  <si>
    <t>1.2.4</t>
  </si>
  <si>
    <t>OBJETOS DE VALOR</t>
  </si>
  <si>
    <t>N/A</t>
  </si>
  <si>
    <t>2.3.2</t>
  </si>
  <si>
    <t>INSUMOS TEXTILES ADQUIRIDOS COMO MATERIA PRIMA</t>
  </si>
  <si>
    <t>2.3.5</t>
  </si>
  <si>
    <t>PRODUCTOS QUÍMICOS, FARMACÉUTICOS Y DE LABORATORIO ADQUIRIDOS COMO MATERIA PRIMA</t>
  </si>
  <si>
    <t>2.3.8</t>
  </si>
  <si>
    <t>2.4.1</t>
  </si>
  <si>
    <t>PRODUCTOS MINERALES NO METÁLICOS</t>
  </si>
  <si>
    <t>2.4.3</t>
  </si>
  <si>
    <t>CAL, YESO Y PRODUCTOS DE YESO</t>
  </si>
  <si>
    <t>2.5.1</t>
  </si>
  <si>
    <t>PRODUCTOS QUÍMICOS BÁSICOS</t>
  </si>
  <si>
    <t>2.5.6</t>
  </si>
  <si>
    <t>FIBRAS SINTÉTICAS, HULES, PLÁSTICOS Y DERIVADOS</t>
  </si>
  <si>
    <t>2.5.9</t>
  </si>
  <si>
    <t>OTROS PRODUCTOS QUÍMICOS</t>
  </si>
  <si>
    <t>2.6.2</t>
  </si>
  <si>
    <t>CARBÓN Y SUS DERIVADOS</t>
  </si>
  <si>
    <t>2.7.4</t>
  </si>
  <si>
    <t>PRODUCTOS TEXTILES</t>
  </si>
  <si>
    <t>2.9.2</t>
  </si>
  <si>
    <t>REFACCIONES Y ACCESORIOS MENORES DE EDIFICIOS</t>
  </si>
  <si>
    <t>2.9.3</t>
  </si>
  <si>
    <t>3.1.6</t>
  </si>
  <si>
    <t>SERVICIOS DE TELECOMUNICACIONES Y SATÉLITES</t>
  </si>
  <si>
    <t>3.1.8</t>
  </si>
  <si>
    <t>SERVICIOS POSTALES Y TELEGRÁFICOS</t>
  </si>
  <si>
    <t>3.2.4</t>
  </si>
  <si>
    <t>ARRENDAMIENTO DE EQUIPO E INSTRUMENTAL MÉDICO Y DE LABORATORIO</t>
  </si>
  <si>
    <t>3.2.7</t>
  </si>
  <si>
    <t>ARRENDAMIENTO DE ACTIVOS INTANGIBLES</t>
  </si>
  <si>
    <t>3.2.8</t>
  </si>
  <si>
    <t>ARRENDAMIENTO FINANCIERO</t>
  </si>
  <si>
    <t>3.3.2</t>
  </si>
  <si>
    <t>3.3.8</t>
  </si>
  <si>
    <t>SERVICIOS DE VIGILANCIA</t>
  </si>
  <si>
    <t>3.4.2</t>
  </si>
  <si>
    <t>SERVICIOS DE COBRANZA, INVESTIGACIÓN CREDITICIA Y SIMILAR</t>
  </si>
  <si>
    <t>3.4.3</t>
  </si>
  <si>
    <t>SERVICIOS DE RECAUDACIÓN, TRASLADO Y CUSTODIA DE VALORES</t>
  </si>
  <si>
    <t>3.4.4</t>
  </si>
  <si>
    <t>SEGUROS DE RESPONSABILIDAD PATRIMONIAL Y FIANZAS</t>
  </si>
  <si>
    <t>3.4.6</t>
  </si>
  <si>
    <t>ALMACENAJE, ENVASE Y EMBALAJE</t>
  </si>
  <si>
    <t>3.4.7</t>
  </si>
  <si>
    <t>FLETES Y MANIOBRAS</t>
  </si>
  <si>
    <t>3.4.8</t>
  </si>
  <si>
    <t>COMISIONES POR VENTAS</t>
  </si>
  <si>
    <t>3.4.9</t>
  </si>
  <si>
    <t>SERVICIOS FINANCIEROS, BANCARIOS Y COMERCIALES INTEGRALES</t>
  </si>
  <si>
    <t>3.5.6</t>
  </si>
  <si>
    <t>REPARACIÓN Y MANTENIMIENTO DE EQUIPO DE DEFENSA Y SEGURIDAD</t>
  </si>
  <si>
    <t>3.6.4</t>
  </si>
  <si>
    <t>SERVICIOS DE REVELADO DE FOTOGRAFÍAS</t>
  </si>
  <si>
    <t>3.6.5</t>
  </si>
  <si>
    <t>SERVICIOS DE LA INDUSTRIA FÍLMICA, DEL SONIDO Y DEL VIDEO</t>
  </si>
  <si>
    <t>3.7.3</t>
  </si>
  <si>
    <t>PASAJES MARÍTIMOS, LACUSTRES Y FLUVIALES</t>
  </si>
  <si>
    <t>3.7.4</t>
  </si>
  <si>
    <t>AUTOTRANSPORTE</t>
  </si>
  <si>
    <t>3.7.7</t>
  </si>
  <si>
    <t>GASTOS DE INSTALACIÓN Y TRASLADO DE MENAJE</t>
  </si>
  <si>
    <t>3.7.8</t>
  </si>
  <si>
    <t>SERVICIOS INTEGRALES DE TRASLADO Y VIÁTICOS</t>
  </si>
  <si>
    <t>3.7.9</t>
  </si>
  <si>
    <t>OTROS SERVICIOS DE TRASLADO Y HOSPEDAJE</t>
  </si>
  <si>
    <t>3.8.4</t>
  </si>
  <si>
    <t>EXPOSICIONES</t>
  </si>
  <si>
    <t>3.9.1</t>
  </si>
  <si>
    <t>SERVICIOS FUNERARIOS Y DE CEMENTERIOS</t>
  </si>
  <si>
    <t>3.9.2</t>
  </si>
  <si>
    <t>IMPUESTOS Y DERECHOS</t>
  </si>
  <si>
    <t>3.9.3</t>
  </si>
  <si>
    <t>IMPUESTOS Y DERECHOS DE IMPORTACIÓN</t>
  </si>
  <si>
    <t>3.9.4</t>
  </si>
  <si>
    <t>SENTENCIAS Y RESOLUCIONES POR AUTORIDAD COMPETENTE</t>
  </si>
  <si>
    <t>3.9.5</t>
  </si>
  <si>
    <t>PENAS, MULTAS, ACCESORIOS Y ACTUALIZACIONES</t>
  </si>
  <si>
    <t>3.9.6</t>
  </si>
  <si>
    <t>OTROS GASTOS POR RESPONSABILIDADES</t>
  </si>
  <si>
    <t>3.9.7</t>
  </si>
  <si>
    <t>UTILIDADES</t>
  </si>
  <si>
    <t>5.9.8</t>
  </si>
  <si>
    <t>LICENCIAS INDUSTRIALES, COMERCIALES Y OTRAS</t>
  </si>
  <si>
    <t>5.9.9</t>
  </si>
  <si>
    <t>OTROS ACTIVOS INTANGIBLES</t>
  </si>
  <si>
    <t>HABERES</t>
  </si>
  <si>
    <t>REMUNERACIONES POR ADSCRIPCIÓN LABORAL EN EL EXTRANJERO</t>
  </si>
  <si>
    <t>HONORARIOS ASIMILABLES A SALARIOS</t>
  </si>
  <si>
    <t>SUELDOS BASE AL PERSONAL EVENTUAL</t>
  </si>
  <si>
    <t>RETRIBUCIONES POR SERVICIOS DE CARÁCTER SOCIAL</t>
  </si>
  <si>
    <t>1.3.1</t>
  </si>
  <si>
    <t>PRIMAS POR AÑOS DE SERVICIOS EFECTIVOS PRESTADOS</t>
  </si>
  <si>
    <t>1.3.2.1</t>
  </si>
  <si>
    <t>PRIMAS DE VACACIONES Y DOMINICAL</t>
  </si>
  <si>
    <t>1.3.3</t>
  </si>
  <si>
    <t>HORAS EXTRAORDINARIAS</t>
  </si>
  <si>
    <t>1.3.4</t>
  </si>
  <si>
    <t>COMPENSACIONES</t>
  </si>
  <si>
    <t>1.3.5</t>
  </si>
  <si>
    <t>SOBREHABERES</t>
  </si>
  <si>
    <t>1.3.6</t>
  </si>
  <si>
    <t>ASIGNACIONES DE TÉCNICO, DE MANDO, POR COMISIÓN, DE VUELO Y DE TÉCNICO ESPECIAL</t>
  </si>
  <si>
    <t>1.3.7</t>
  </si>
  <si>
    <t>HONORARIOS ESPECIALES</t>
  </si>
  <si>
    <t>1.3.8</t>
  </si>
  <si>
    <t>PARTICIPACIONES POR VIGILANCIA EN EL CUMPLIMIENTO DE LAS LEYES Y CUSTODIA DE VALORES</t>
  </si>
  <si>
    <t>1.4.1</t>
  </si>
  <si>
    <t>APORTACIONES DE SEGURIDAD SOCIAL</t>
  </si>
  <si>
    <t>1.4.2</t>
  </si>
  <si>
    <t>APORTACIONES A FONDOS DE VIVIENDA</t>
  </si>
  <si>
    <t>1.4.3</t>
  </si>
  <si>
    <t>APORTACIONES AL SISTEMA PARA EL RETIRO</t>
  </si>
  <si>
    <t>1.5.3</t>
  </si>
  <si>
    <t>PRESTACIONES Y HABERES DE RETIRO</t>
  </si>
  <si>
    <t>1.5.4</t>
  </si>
  <si>
    <t>PRESTACIONES CONTRACTUALES</t>
  </si>
  <si>
    <t>1.6.1</t>
  </si>
  <si>
    <t>1.7.2</t>
  </si>
  <si>
    <t>RECOMPENSAS</t>
  </si>
  <si>
    <t>RETRIB. A LOS REPRESENT.  DE LOS TRABAJADORES Y DE LOS PATRONES EN LA JUNTA DE CONCILIACIÓN Y ARBITR.</t>
  </si>
  <si>
    <t>APOYOS A LA CAPACITACIÓN DE LOS SERVIDORES PUBLICOS</t>
  </si>
  <si>
    <t>PREVISIONES DE CARÁCTER LABORAL, ECONÓMICA Y DE SEGURIDAD SOCIAL</t>
  </si>
  <si>
    <t>MATERIALES Y ÚTILES DE IMPRESIÓN Y REPRODUCCION</t>
  </si>
  <si>
    <t>MATERIALES, UTILES Y EQUIPOS MENORES DE TECNOLOGIAS DE LA INFORMACION Y COMUNICACIÓN</t>
  </si>
  <si>
    <t>UTENSILIOS PARA EL SERVICIO DE ALIMENTACION</t>
  </si>
  <si>
    <t>COMBUSTIBLES, LUBRICANTES, ADITIVOS, CARBÓN Y SUS DERIVADOS ADQUIRIDOS COMO MATERIA PRIMA</t>
  </si>
  <si>
    <t>MERCANCÍAS ADQUIRIDAS PARA SU COMERCIALIZACION</t>
  </si>
  <si>
    <t>OTROS MATERIALES Y ARTÍCULOS DE CONSTRUCCIÓN Y REPARACIÓN</t>
  </si>
  <si>
    <t>MATERIALES, ACCESORIOS Y SUMINISTROS MEDICOS.</t>
  </si>
  <si>
    <t>BLANCOS Y OTROS PRODUCTOS TEXTILES, EXCEPTO PRENDAS DE VESTIR</t>
  </si>
  <si>
    <t>PRENDAS DE PROTECCIÓN PARA SEGURIDAD PUBLICA</t>
  </si>
  <si>
    <t>SERVICIOS LEGALES, DE CONTABILIDAD, AUDITORÍA Y RELACIONADOS</t>
  </si>
  <si>
    <t>SERVICIOS DE DISEÑO, ARQUITECTURA, INGENIERÍA Y ACTIVIDADES RELACIONADAS</t>
  </si>
  <si>
    <t>SERVICIOS DE CONSULTORÍA ADMINISTRATIVA, PROCESOS, TÉCNICA Y EN TECNOLOGÍAS DE LA INFORMACIÓN</t>
  </si>
  <si>
    <t>SERVICIOS DE APOYO ADMINISTRATIVO, TRADUCCIÓN, FOTOCOPIADO E IMPRESIÓN</t>
  </si>
  <si>
    <t>SERVICIOS DE LIMPIEZA Y MANEJO DE DERECHOS</t>
  </si>
  <si>
    <t>TRANSFERENCIAS, ASIGNACIONES, SUBSIDIOS Y OTRAS AYUDAS</t>
  </si>
  <si>
    <t>4.1.1</t>
  </si>
  <si>
    <t>ASIGNACIONES PRESUPUESTARIAS AL PODER EJECUTIVO</t>
  </si>
  <si>
    <t>4.1.2</t>
  </si>
  <si>
    <t>ASIGNACIONES PRESUPUESTARIAS AL PODER LEGISLATIVO</t>
  </si>
  <si>
    <t>4.1.3</t>
  </si>
  <si>
    <t>ASIGNACIONES PRESUPUESTARIAS AL PODER JUDICIAL</t>
  </si>
  <si>
    <t>4.1.4</t>
  </si>
  <si>
    <t>ASIGNACIONES PRESUPUESTARIAS A ÓRGANOS AUTONOMOS</t>
  </si>
  <si>
    <t>4.1.6</t>
  </si>
  <si>
    <t>TRANSFERENCIAS INTERNAS OTORGADAS A ENTIDADES PARAESTATALES EMPRESARIALES Y NO FINANCIERAS</t>
  </si>
  <si>
    <t>4.1.7</t>
  </si>
  <si>
    <t>TRANSFERENCIAS INTERNAS OTORGADAS A FIDEICOMISOS PÚBLICOS EMPRESARIALES Y NO FINANCIEROS</t>
  </si>
  <si>
    <t>4.1.8</t>
  </si>
  <si>
    <t>TRANSFERENCIAS INTERNAS OTORGADAS A INSTITUCIONES PARAESTATALES PÚBLICAS FINANCIERAS</t>
  </si>
  <si>
    <t>4.1.9</t>
  </si>
  <si>
    <t>TRANSFERENCIAS INTERNAS OTORGADAS A FIDEICOMISOS PÚBLICOS FINANCIEROS</t>
  </si>
  <si>
    <t>4.2.1</t>
  </si>
  <si>
    <t>4.2.2</t>
  </si>
  <si>
    <t>TRANSFERENCIAS OTORGADAS PARA ENTIDADES PARAESTATALES EMPRESARIALES Y NO FINANCIERAS</t>
  </si>
  <si>
    <t>4.2.3</t>
  </si>
  <si>
    <t>TRANSFERENCIAS OTORGADAS PARA INSTITUCIONES PARAESTATALES PÚBLICAS FINANCIERAS</t>
  </si>
  <si>
    <t>4.2.4</t>
  </si>
  <si>
    <t>TRANSFERENCIAS OTORGADAS A ENTIDADES FEDERATIVAS Y MUNICIPIOS</t>
  </si>
  <si>
    <t>4.2.5</t>
  </si>
  <si>
    <t>TRANSFERENCIAS A FIDEICOMISOS DE ENTIDADES FEDERATIVAS Y MUNICIPIOS</t>
  </si>
  <si>
    <t>4.3.2</t>
  </si>
  <si>
    <t>SUBSIDIOS A LA DISTRIBUCIÓN</t>
  </si>
  <si>
    <t>4.3.3</t>
  </si>
  <si>
    <t>SUBSIDIOS A LA INVERSIÓN</t>
  </si>
  <si>
    <t>4.3.4</t>
  </si>
  <si>
    <t>SUBSIDIOS A LA PRESTACIÓN DE SERVICIOS PUBLICOS</t>
  </si>
  <si>
    <t>4.3.5</t>
  </si>
  <si>
    <t>SUBSIDIOS PARA CUBRIR DIFERENCIALES DE TASA DE INTERES</t>
  </si>
  <si>
    <t>4.3.6</t>
  </si>
  <si>
    <t>SUBSIDIOS A LA VIVIENDA</t>
  </si>
  <si>
    <t>4.3.7</t>
  </si>
  <si>
    <t>SUBVENCIONES AL CONSUMO</t>
  </si>
  <si>
    <t>4.3.8</t>
  </si>
  <si>
    <t>SUBSIDIOS A ENTIDADES FEDERATIVAS Y MUNICIPIO</t>
  </si>
  <si>
    <t>4.3.9</t>
  </si>
  <si>
    <t>OTROS SUBSIDIOS</t>
  </si>
  <si>
    <t>BECAS Y OTRAS AYUDAS PARA PROGRAMAS DE CAPACITACION</t>
  </si>
  <si>
    <t>AYUDAS SOCIALES A ACTIVIDADES CIENTIFICAS O ACADEMICAS</t>
  </si>
  <si>
    <t>4.4.6</t>
  </si>
  <si>
    <t>AYUDAS SOCIALES A COOPERATIVAS</t>
  </si>
  <si>
    <t>4.4.7</t>
  </si>
  <si>
    <t>AYUDAS SOCIALES A ENTIDADES DE INTERÉS PUBLICO</t>
  </si>
  <si>
    <t>AYUDAS POR DESASTRES NATURALES Y OTROS SINISTROS</t>
  </si>
  <si>
    <t>PENSIONES</t>
  </si>
  <si>
    <t>4.5.2</t>
  </si>
  <si>
    <t>JUBILACIONES</t>
  </si>
  <si>
    <t>4.5.9</t>
  </si>
  <si>
    <t>OTRAS PENSIONES Y JUBILACIONES</t>
  </si>
  <si>
    <t>4.6.1</t>
  </si>
  <si>
    <t>TRANSFERENCIAS A FIDEICOMISOS DEL PODER EJECUTIVO</t>
  </si>
  <si>
    <t>4.6.2</t>
  </si>
  <si>
    <t>TRANSFERENCIAS A FIDEICOMISOS DEL PODER LEGISLATIVO</t>
  </si>
  <si>
    <t>4.6.3</t>
  </si>
  <si>
    <t>TRANSFERENCIAS A FIDEICOMISOS DEL PODER JUDICIAL</t>
  </si>
  <si>
    <t>4.6.4</t>
  </si>
  <si>
    <t>TRANSFERENCIAS A FIDEICOMISOS PÚBLICOS DE ENTIDADES PARAESTATALES NO EMPRESARIALES Y NO FINANCIERAS</t>
  </si>
  <si>
    <t>4.6.5</t>
  </si>
  <si>
    <t>TRANSFERENCIAS A FIDEICOMISOS PÚBLICOS DE ENDIDADES PARAESTATALES EMPRESARIALES Y NO FINANCIERAS</t>
  </si>
  <si>
    <t>4.6.6</t>
  </si>
  <si>
    <t>TRANSFERENCIAS A FIDEICOMISOS DE INSTITUCIONES PÚBLICAS FINANCIERAS</t>
  </si>
  <si>
    <t>4.6.9</t>
  </si>
  <si>
    <t>OTRAS TRANSFERENCIAS A FIDEICOMISOS</t>
  </si>
  <si>
    <t>4.7.1</t>
  </si>
  <si>
    <t>TRANSFERENCIAS POR OBLIGACIÓN DE LEY</t>
  </si>
  <si>
    <t>4.8.2</t>
  </si>
  <si>
    <t>DONATIVOS A ENTIDADES FEDERATIVAS</t>
  </si>
  <si>
    <t>4.8.3</t>
  </si>
  <si>
    <t>DONATIVOS A FIDEICOMISOS PRIVADOS</t>
  </si>
  <si>
    <t>4.8.4</t>
  </si>
  <si>
    <t>DONATIVOS A FIDEICOMISOS ESTATALES</t>
  </si>
  <si>
    <t>4.8.5</t>
  </si>
  <si>
    <t>DONATIVOS INTERNACIONALES</t>
  </si>
  <si>
    <t>4.9.1</t>
  </si>
  <si>
    <t>TRANSFERENCIAS PARA GOBIERNOS EXTRANJEROS</t>
  </si>
  <si>
    <t>4.9.2</t>
  </si>
  <si>
    <t>TRANSFERENCIAS PARA ORGANISMOS INTERNACIONALES</t>
  </si>
  <si>
    <t>4.9.3</t>
  </si>
  <si>
    <t>TRANSFERENCIAS PARA EL SECTOR PRIVADO EXTERNO</t>
  </si>
  <si>
    <t>5.1.3</t>
  </si>
  <si>
    <t>BIENES ARTÍSTICOS, CULTURALES Y CIENTIFICO</t>
  </si>
  <si>
    <t>5.1.4</t>
  </si>
  <si>
    <t>EQUIPO DE CÓMPUTO Y DE TECNOLOGÍAS DE LA INFORMACION</t>
  </si>
  <si>
    <t>OTROS MOBILIARIOS Y EQUIPOS DE ADMINISTRACION</t>
  </si>
  <si>
    <t>5.2.9</t>
  </si>
  <si>
    <t>OTRO MOBILIARIO Y EQUIPO EDUCACIONAL Y RECREATIVO</t>
  </si>
  <si>
    <t>5.3.2</t>
  </si>
  <si>
    <t>INSTRUMENTAL MÉDICO Y DE LABORATORIO</t>
  </si>
  <si>
    <t>5.4.2</t>
  </si>
  <si>
    <t>CARROCERÍAS Y REMOLQUES</t>
  </si>
  <si>
    <t>5.4.3</t>
  </si>
  <si>
    <t>EQUIPO AEROESPACIAL</t>
  </si>
  <si>
    <t>5.4.4</t>
  </si>
  <si>
    <t>EQUIPO FERROVIARIO</t>
  </si>
  <si>
    <t>5.4.5</t>
  </si>
  <si>
    <t>EMBARCACIONES</t>
  </si>
  <si>
    <t>5.5.1</t>
  </si>
  <si>
    <t>EQUIPO DE DEFENSA Y SEGURIDAD</t>
  </si>
  <si>
    <t>5.6.1</t>
  </si>
  <si>
    <t>MAQUINARIA Y EQUIPO AGROPECUARIO</t>
  </si>
  <si>
    <t>5.6.2</t>
  </si>
  <si>
    <t>MAQUINARIA Y EQUIPO INDUSTRIAL</t>
  </si>
  <si>
    <t>5.6.3</t>
  </si>
  <si>
    <t>MAQUINARIA Y EQUIPO DE CONSTRUCCIÓN</t>
  </si>
  <si>
    <t>EQUIPOS DE GENERACIÓN ELÉCTRICA, APARATOS Y ACCESORIOS ELÉCTRICOS</t>
  </si>
  <si>
    <t>5.7.1</t>
  </si>
  <si>
    <t>BOVINOS</t>
  </si>
  <si>
    <t>5.7.2</t>
  </si>
  <si>
    <t>PORCINOS</t>
  </si>
  <si>
    <t>5.7.3</t>
  </si>
  <si>
    <t>AVES</t>
  </si>
  <si>
    <t>5.7.4</t>
  </si>
  <si>
    <t>OVINOS Y CAPRINOS</t>
  </si>
  <si>
    <t>5.7.5</t>
  </si>
  <si>
    <t>PECES Y ACUICULTURA</t>
  </si>
  <si>
    <t>5.7.7</t>
  </si>
  <si>
    <t>ESPECIES MENORES Y DE ZOOLÓGICO</t>
  </si>
  <si>
    <t>5.7.9</t>
  </si>
  <si>
    <t>OTROS ACTIVOS BIOLÓGICOS</t>
  </si>
  <si>
    <t>5.8.1</t>
  </si>
  <si>
    <t>TERRENOS</t>
  </si>
  <si>
    <t>5.8.2</t>
  </si>
  <si>
    <t>VIVIENDAS</t>
  </si>
  <si>
    <t>5.8.3</t>
  </si>
  <si>
    <t>EDIFICIOS NO RESIDENCIALES</t>
  </si>
  <si>
    <t>5.8.9</t>
  </si>
  <si>
    <t>OTROS BIENES INMUEBLES</t>
  </si>
  <si>
    <t>5.9.2</t>
  </si>
  <si>
    <t>PATENTES</t>
  </si>
  <si>
    <t>5.9.3</t>
  </si>
  <si>
    <t>MARCAS</t>
  </si>
  <si>
    <t>5.9.4</t>
  </si>
  <si>
    <t>DERECHOS</t>
  </si>
  <si>
    <t>5.9.5</t>
  </si>
  <si>
    <t>CONCESIONES</t>
  </si>
  <si>
    <t>5.9.6</t>
  </si>
  <si>
    <t>FRANQUICIAS</t>
  </si>
  <si>
    <t>OBRA PUBLICA EN BIENES DE DOMINIO PUBLICO</t>
  </si>
  <si>
    <t>6.1.1</t>
  </si>
  <si>
    <t>6.1.2</t>
  </si>
  <si>
    <t>6.1.3</t>
  </si>
  <si>
    <t>6.1.4</t>
  </si>
  <si>
    <t>6.1.5</t>
  </si>
  <si>
    <t>CONSTRUCCIÓN DE VÍAS DE COMUNICACIÓN</t>
  </si>
  <si>
    <t>6.1.6</t>
  </si>
  <si>
    <t>OTRAS CONSTRUCCIONES DE INGENIERÍA CIVIL U OBRA PESADA</t>
  </si>
  <si>
    <t>6.1.7</t>
  </si>
  <si>
    <t>INSTALACIONES Y EQUIPAMIENTO EN CONSTRUCCIONES</t>
  </si>
  <si>
    <t>6.1.9</t>
  </si>
  <si>
    <t>TRABAJOS DE ACABADOS EN EDIFICACIONES Y OTROS TRABAJOS ESPECIALIZADOS</t>
  </si>
  <si>
    <t>6.2.5</t>
  </si>
  <si>
    <t>6.2.6</t>
  </si>
  <si>
    <t>6.2.7</t>
  </si>
  <si>
    <t>6.2.9</t>
  </si>
  <si>
    <t>6.3.1</t>
  </si>
  <si>
    <t>6.3.2</t>
  </si>
  <si>
    <t>EJECUCIÓN DE PROYECTOS PRODUCTIVOS NO INCLUIDOS EN CONCEPTOS ANTERIORES DE ESTE CAPÍTULO</t>
  </si>
  <si>
    <t>7.1.1</t>
  </si>
  <si>
    <t>CRÉDITOS OTORGADOS POR ENTIDADES FEDERATIVAS Y MUNICIPIOS AL SECTOR SOCIAL Y PRIVADO</t>
  </si>
  <si>
    <t>7.1.2</t>
  </si>
  <si>
    <t>CRÉDITOS OTORGADOS POR LAS ENTIDADES FEDERATIVAS A MUNICIPIOS PARA EL FOMENTO DE ACTIVIDADES PRODUC.</t>
  </si>
  <si>
    <t>7.2.1</t>
  </si>
  <si>
    <t>ACCIO. Y PARTI. DE CAPIT. EN ENTID.  PARAEST. NO EMPRESARI. Y NO FINANCIE.  CON FINES DE POLÍT. ECONÓ.</t>
  </si>
  <si>
    <t>7.2.2</t>
  </si>
  <si>
    <t>7.2.3</t>
  </si>
  <si>
    <t>7.2.4</t>
  </si>
  <si>
    <t>7.2.5</t>
  </si>
  <si>
    <t>ACCIONES Y PARTICIPACIONES DE CAPITAL EN ORGANISMOS INTERNACIONALES CON FINES DE POLÍTICA EC</t>
  </si>
  <si>
    <t>7.2.6</t>
  </si>
  <si>
    <t>ACCIONES Y PARTICIPACIONES DE CAPITAL EN EL SECTOR EXTERNO CON FINES DE POLÍTICA ECONÓMICA</t>
  </si>
  <si>
    <t>7.2.7</t>
  </si>
  <si>
    <t>ACCIONES Y PARTICIPACIONES DE CAPITAL EN EL SECTOR PÚBLICO CON FINES DE GESTIÓN DE LIQUIDEZ</t>
  </si>
  <si>
    <t>7.2.8</t>
  </si>
  <si>
    <t>ACCIONES Y PARTICIPACIONES DE CAPITAL EN EL SECTOR PRIVADO CON FINES DE GESTIÓN DE LIQUIDEZ</t>
  </si>
  <si>
    <t>7.2.9</t>
  </si>
  <si>
    <t>ACCIONES Y PARTICIPACIONES DE CAPITAL EN EL SECTOR EXTERNO CON FINES DE GESTIÓN DE LIQUIDEZ</t>
  </si>
  <si>
    <t>7.3.1</t>
  </si>
  <si>
    <t>BONOS</t>
  </si>
  <si>
    <t>7.3.2</t>
  </si>
  <si>
    <t>VALORES REPRESENTATIVOS DE DEUDA ADQUIRIDOS CON FINES DE POLÍTICA ECONÓMICA</t>
  </si>
  <si>
    <t>7.3.3</t>
  </si>
  <si>
    <t>VALORES REPRESENTATIVOS DE DEUDA ADQUIRIDOS CON FINES DE GESTIÓN DE LIQUIDEZ</t>
  </si>
  <si>
    <t>7.3.4</t>
  </si>
  <si>
    <t>OBLIGACIONES NEGOCIABLES ADQUIRIDAS CON FINES DE POLÍTICA ECONÓMICA</t>
  </si>
  <si>
    <t>7.3.5</t>
  </si>
  <si>
    <t>OBLIGACIONES NEGOCIABLES ADQUIRIDAS CON FINES DE GESTIÓN DE LIQUIDÉZ</t>
  </si>
  <si>
    <t>7.3.9</t>
  </si>
  <si>
    <t>OTROS VALORES</t>
  </si>
  <si>
    <t>7.4.1</t>
  </si>
  <si>
    <t>CONCESIÓN DE PRÉSTAMOS A ENT. PARAEST. NO EMPRES. Y NO FINANCIERAS CON FINES DE POLÍTICA ECONÓMICA</t>
  </si>
  <si>
    <t>7.4.2</t>
  </si>
  <si>
    <t>CONCESIÓN DE PRÉSTAMOS A ENT. PARAES. EMPRESARIALES Y NO FINANCIERAS CON FINES DE POLÍTICA ECONÓMICA</t>
  </si>
  <si>
    <t>7.4.3</t>
  </si>
  <si>
    <t>CONCESIÓN DE PRÉSTAMOS A INSTITUCIONES PARAESTATALES PÚBLICAS FINAN. CON FINES DE POLÍTICA ECONÓMICA</t>
  </si>
  <si>
    <t>7.4.4</t>
  </si>
  <si>
    <t>CONCESIÓN DE PRÉSTAMOS A ENTIDADES FEDERATIVAS Y MUNICIPIOS CON FINES DE POLÍTICA ECONÓMICA</t>
  </si>
  <si>
    <t>7.4.5</t>
  </si>
  <si>
    <t>CONCESIÓN DE PRÉSTAMOS AL SECTOR PRIVADO CON FINES DE POLÍTICA ECONÓMICA</t>
  </si>
  <si>
    <t>7.4.6</t>
  </si>
  <si>
    <t>CONCESIÓN DE PRÉSTAMOS AL SECTOR EXTERNO CON FINES DE POLÍTICA ECONÓMICA</t>
  </si>
  <si>
    <t>7.4.7</t>
  </si>
  <si>
    <t>CONCESIÓN DE PRÉSTAMOS AL SECTOR PÚBLICO CON FINES DE GESTIÓN DE LIQUIDEZ</t>
  </si>
  <si>
    <t>7.4.8</t>
  </si>
  <si>
    <t>CONCESIÓN DE PRÉSTAMOS AL SECTOR PRIVADO CON FINES DE GESTIÓN DE LIQUIDEZ</t>
  </si>
  <si>
    <t>7.4.9</t>
  </si>
  <si>
    <t>CONCESIÓN DE PRÉSTAMOS AL SECTOR EXTERNO CON FINES DE GESTIÓN DE LIQUIDEZ</t>
  </si>
  <si>
    <t>7.5.1</t>
  </si>
  <si>
    <t>INVERSIONES EN FIDEICOMISOS DEL PODER EJECUTIVO</t>
  </si>
  <si>
    <t>7.5.2</t>
  </si>
  <si>
    <t>INVERSIONES EN FIDEICOMISOS DEL PODER LEGISLATIVO</t>
  </si>
  <si>
    <t>7.5.3</t>
  </si>
  <si>
    <t>INVERSIONES EN FIDEICOMISOS DEL PODER JUDICIAL</t>
  </si>
  <si>
    <t>7.5.4</t>
  </si>
  <si>
    <t>INVERSIONES EN FIDEICOMISOS PÚBLICOS NO EMPRESARIALES Y NO FINANCIEROS</t>
  </si>
  <si>
    <t>7.5.5</t>
  </si>
  <si>
    <t>INVERSIONES EN FIDEICOMISOS PÚBLICOS EMPRESARIALES Y NO FINANCIEROS</t>
  </si>
  <si>
    <t>7.5.6</t>
  </si>
  <si>
    <t>INVERSIONES EN FIDEICOMISOS PÚBLICOS FINANCIEROS</t>
  </si>
  <si>
    <t>7.5.7</t>
  </si>
  <si>
    <t>INVERSIONES EN FIDEICOMISOS DE ENTIDADES FEDERATIVAS</t>
  </si>
  <si>
    <t>7.5.8</t>
  </si>
  <si>
    <t>INVERSIONES EN FIDEICOMISOS DE MUNICIPIOS</t>
  </si>
  <si>
    <t>7.5.9</t>
  </si>
  <si>
    <t>OTRAS INVERSIONES EN FIDEICOMISOS</t>
  </si>
  <si>
    <t>7.6.1</t>
  </si>
  <si>
    <t>DEPÓSITOS A LARGO PLAZO EN MONEDA NACIONAL</t>
  </si>
  <si>
    <t>7.6.2</t>
  </si>
  <si>
    <t>DEPÓSITOS A LARGO PLAZO EN MONEDA EXTRANJERA</t>
  </si>
  <si>
    <t>7.9.1</t>
  </si>
  <si>
    <t>CONTINGENCIAS POR FENÓMENOS NATURALES</t>
  </si>
  <si>
    <t>7.9.2</t>
  </si>
  <si>
    <t>CONTINGENCIAS SOCIOECONÓMICAS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</si>
  <si>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</si>
  <si>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</si>
  <si>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</si>
  <si>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</si>
  <si>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</si>
  <si>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</si>
  <si>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</si>
  <si>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</si>
  <si>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8.3.3</t>
  </si>
  <si>
    <t>APORTACIONES DE LAS ENTIDADES FEDERATIVAS A LOS MUNICIPIOS</t>
  </si>
  <si>
    <t>8.3.4</t>
  </si>
  <si>
    <t>APORTACIONES PREVISTAS EN LEYES Y DECRETOS AL SISTEMA DE PROTECCIÓN SOCIAL</t>
  </si>
  <si>
    <t>8.3.5</t>
  </si>
  <si>
    <t>APORTACIONES PREVISTAS EN LEYES Y DECRETOS COMPENSATORIAS A ENTIDADES FEDERATIVAS Y MUNICIPIOS</t>
  </si>
  <si>
    <t>8.5.1</t>
  </si>
  <si>
    <t>CONVENIOS DE REASIGNACIÓN</t>
  </si>
  <si>
    <t>8.5.2</t>
  </si>
  <si>
    <t>CONVENIOS DE DESCENTRALIZACIÓN</t>
  </si>
  <si>
    <t>REMUNERACIONES AL PERSONAL DE CARÁCTER PERMANENTE</t>
  </si>
  <si>
    <t>REMUNERACIONES AL PERSONAL DE CARÁCTER TRANSITORIO</t>
  </si>
  <si>
    <t>REMUNERACIONES ADICIONALES Y ESPECIALES</t>
  </si>
  <si>
    <t>SEGURIDAD SOCIAL</t>
  </si>
  <si>
    <t>OTRAS PRESTACIONES SOCIALES Y ECONOMICAS</t>
  </si>
  <si>
    <t>PREVISIONES</t>
  </si>
  <si>
    <t>PAGO DE ESTIMULOS A SERVIDORES PUBLICOS</t>
  </si>
  <si>
    <t>MATERIALES DE ADMINISTRACION, EMISION DE DOCUMENTOS Y ARTICULOS OFICIALES</t>
  </si>
  <si>
    <t>ALIMENTOS Y UTENSILIOS</t>
  </si>
  <si>
    <t>MATERIAS PRIMAS Y MATERIALES DE PRODUCCION Y COMERCIALIZACION</t>
  </si>
  <si>
    <t>MATERIALES Y ARTICULOS DE CONSTRUCCION Y REPARACION</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</si>
  <si>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</si>
  <si>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</si>
  <si>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</si>
  <si>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</si>
  <si>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</si>
  <si>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BASICOS</t>
  </si>
  <si>
    <t>SERVICIOS DE ARRENDAMIENTO</t>
  </si>
  <si>
    <t>SERVICIOS PROFESIONALES, CIENTIFICOS, TECNICOS Y OTROS SERVICIOS</t>
  </si>
  <si>
    <t>SERVICIOS FINANCIEROS, BANCARIOS Y COMERCIALES</t>
  </si>
  <si>
    <t>SERVICIOS DE COMUNICACIÓN SOCIAL Y PUBLICIDAD</t>
  </si>
  <si>
    <t>SERVICIOS DE TRASLADO Y VIATICOS</t>
  </si>
  <si>
    <t>3.7.1</t>
  </si>
  <si>
    <t>PASAJES AEREOS</t>
  </si>
  <si>
    <t>2.6.1</t>
  </si>
  <si>
    <t>SUELDOS BASE AL PERSONAL PERMANENTE</t>
  </si>
  <si>
    <t>1.3.2</t>
  </si>
  <si>
    <t>PRIMAS DE VACIONES, DOMINICAL Y GRATIFICACION DE FIN DE AÑO</t>
  </si>
  <si>
    <t>3.7.2</t>
  </si>
  <si>
    <t>PASAJES TERRESTRES</t>
  </si>
  <si>
    <t>TRANSFERENCIAS INTERNAS Y ASIGNACIONES AL SECTOR PUBLICO</t>
  </si>
  <si>
    <t>TRANSFERENCIAS AL RESTO DEL SECTOR PUBLICO</t>
  </si>
  <si>
    <t>SUBSIDIOS Y SUBVENCIONES</t>
  </si>
  <si>
    <t>AYUDAS SOCIALES</t>
  </si>
  <si>
    <t>TRANSFERENCIAS A FIDEICOMISOS, MANDATOS Y OTROS ANALOGOS</t>
  </si>
  <si>
    <t>TRANSFERENCIAS A LA SEGURIDAD SOCIAL</t>
  </si>
  <si>
    <t>DONATIVOS</t>
  </si>
  <si>
    <t xml:space="preserve">TRANSFERENCIAS AL EXTERIOR </t>
  </si>
  <si>
    <t>MOBILIARIO Y EQUIPO DE ADMINISTRACION</t>
  </si>
  <si>
    <t>MOBILIARIO Y EQUIPO EDUCACIONAL Y RECREATIVO</t>
  </si>
  <si>
    <t>EQUIPO E INSTRUMENTAL MEDICO Y DE LABORATORIO</t>
  </si>
  <si>
    <t>VEHICULOS Y EQUIPO DE TRANSPORTE</t>
  </si>
  <si>
    <t>MAQUINARIA, OTROS EQUIPOS Y HERRAMIENTA</t>
  </si>
  <si>
    <t>ACTIVOS BIOLOGICOS</t>
  </si>
  <si>
    <t>BIENES INMUEBLES</t>
  </si>
  <si>
    <t>ACTIVOS INTANGIBLES</t>
  </si>
  <si>
    <t>OBRA PUBLICA EN BIENES PROPIOS</t>
  </si>
  <si>
    <t>PROYECTOS PRODUCTIVOS Y ACCIONES DE FOMENTO</t>
  </si>
  <si>
    <t>ESTUDIOS, FORMULACIÓN Y EVALUACIÓN DE PROYEC. PRODUC. NO INCLUIDOS EN CONCEPTOS ANT. DE ESTE </t>
  </si>
  <si>
    <t>INVERSIONES PARA EL FOMENTO DE ACTIVIDADES PRODUCTIVAS</t>
  </si>
  <si>
    <t>ACCIONES Y PARTICIPACIONES DE CAPITAL</t>
  </si>
  <si>
    <t>ACCIO. Y PARTI. DE CAPIT. EN ENTID. PARAEST. EMPRESARIALES Y NO FINANCIE. CON FINES DE POLÍT. ECONÓ.</t>
  </si>
  <si>
    <t>ACCIO. Y PARTI. DE CAPIT. EN INST. PARAESTATALES PÚBLICAS FINANCIERAS CON FINES DE POLÍTI</t>
  </si>
  <si>
    <t>ACCIONES Y PARTICIPACIONESDE CAPITAL EN EL SECTOR PRIVADO CON FINES DE POLÍTICA ECONÓMICA</t>
  </si>
  <si>
    <t>COMPRA DE TITULOS Y VALORES</t>
  </si>
  <si>
    <t>CANCESION DE PRESTAMOS</t>
  </si>
  <si>
    <t>INVERSIONES EN FIDEICOMISOS, MANDATOS Y OTROS ANALOGOS</t>
  </si>
  <si>
    <t>OTRAS INVERSIONES FINANCIERAS</t>
  </si>
  <si>
    <t>PROVISIONES PARA CONTINGENCIAS Y OTRAS EROGACIONES ESPECIALES</t>
  </si>
  <si>
    <t>APORTACIONES</t>
  </si>
  <si>
    <t>CONVENIOS</t>
  </si>
  <si>
    <t>COSTO POR COBERTURAS</t>
  </si>
  <si>
    <t>APOYOS FINANCIEROS</t>
  </si>
  <si>
    <t>ADEUDOS DE EJERCICIOS FISCALES ANTERIORES (ADEFAS)</t>
  </si>
  <si>
    <t>PROSSAPYS</t>
  </si>
  <si>
    <t>CONAGUA</t>
  </si>
  <si>
    <t>HABITAT</t>
  </si>
  <si>
    <t>SEDATU</t>
  </si>
  <si>
    <t>MUN. DE ATLIXCO</t>
  </si>
  <si>
    <t>RESCATE DE ESPACIOS PUBLICOS</t>
  </si>
  <si>
    <t>FORTALECIMIENTO FINANCIERO (FOFIN)</t>
  </si>
  <si>
    <t>SHCP</t>
  </si>
  <si>
    <t>PROYECTOS DE DESARROLLO REGIONAL</t>
  </si>
  <si>
    <t>PREVENCION DE RIESGOS</t>
  </si>
  <si>
    <t>FONDO DEL INSTITUTONACIONAL DEL EMPRENDEDOR (INADEM)</t>
  </si>
  <si>
    <t>INADEM</t>
  </si>
  <si>
    <t>**4500 PENSIONES Y JUBILACIONES: El importe destinado para las pensiones no está clasificado dentro de este capítulo ya que no se transfiere a ninguna institución de seguridad social por lo tanto la prestación es directa al trabajador. (contemplada en la partida 1.5.3 prestaciones y haberes de retiro en el Clasificador por Objeto del Gasto)</t>
  </si>
  <si>
    <t>Este ayuntamiento no ha adquirido deuda pública, empréstitos con alguna institución bancaria por lo tanto no hay saldo ni garantía por este concepto (capitulo 9000 en el Clasificador por Objeto del Gasto)</t>
  </si>
  <si>
    <t>SERVICIOS DE INSTALACION, REPARACION, MANTENIMIENTO Y CONSERVACION</t>
  </si>
  <si>
    <t>SERVICIOS OFICIALES</t>
  </si>
  <si>
    <t>MATERIALES PARA EL REGISTRO E IDENTIFICACION DE BIENES Y PERSONAS</t>
  </si>
  <si>
    <t>REFACCIONES Y ACCESORIOS MENORES DE MOBILIARIO Y EQUIPO DE ADMINISTRACIÓN, EDUCACIONAL Y RECREATIVO</t>
  </si>
  <si>
    <t>INSTALACIÓN, YREPARACION Y MANTENIMIENTO DE MOBILIARIO Y EQUIPO DE ADMON EDUCACIONAL Y RECREATIVO</t>
  </si>
  <si>
    <t>INSTALACIÓN, REPARACIÓN Y MANTENIMIENTO DE EQUIPO DE CÓMPUTO Y TECNOLOGÍA DE LA INFORMACIÓN</t>
  </si>
  <si>
    <t>DIFUSIÓN POR RADIO, TELEVISIÓN Y OTROS MEDIOS DE MENSAJES COMER PARA PROMO LA VENTA DE BIE O SERV</t>
  </si>
  <si>
    <t>TRANSFERENCIAS OTORGADAS A ORGANISMOS, ENTIDADES PARAESTATALES NO EMPRESARIALES Y NO FINANCIERAS</t>
  </si>
  <si>
    <t>SISTEMAS DE AIRE ACONDICIONADO, CALEFACCIÓN Y DE REFRIGERACIÓN INDUSTRIAL Y COMERCIAL</t>
  </si>
  <si>
    <t>CONSTRUCCIÓN DE OBRAS PARA EL ABASTECIMIENTO DE AGUA, PETRÓLEO, GAS, ELECTRICIDAD Y TELECOMUNICACIONES</t>
  </si>
  <si>
    <t>PARTICIPACIONES Y APORTACIONES</t>
  </si>
  <si>
    <t>AMORTIZACION DE LA DEUDA PUBLICA</t>
  </si>
  <si>
    <t>INTERESES DE LA DEUDA PUBLICA</t>
  </si>
  <si>
    <t>COMISIONES DE LA DEUDA PUBLICA</t>
  </si>
  <si>
    <t>GASTOS DE LA DEUDA PUBLICA</t>
  </si>
  <si>
    <t>PRESUPUESTO DE EGRESOS PARA EL EJERCICIO FISCAL 2018</t>
  </si>
  <si>
    <t>ANEXO 2.- CALENDARIO BASE MENSUAL DEL EGRESO 2018</t>
  </si>
  <si>
    <t>INSTALACIÓN, REPARACION Y MANTENIMIENTO DE MOBILIARIO Y EQUIPO DE ADMON, EDUCACIONAL Y RECREATIVO</t>
  </si>
  <si>
    <t>SUBSIDIOS A ENTIDADES FEDERATIVAS Y MUNICIPIOS</t>
  </si>
  <si>
    <t>CONCESION DE PRESTAMOS</t>
  </si>
  <si>
    <t>SUSTITUCION DE RED DE AGUA POTABLE, DRENAJE SANITARIO, DRENAJE PLUVIAL Y REENCARPETAMIENTO DE CALLE 11 SUR</t>
  </si>
  <si>
    <t>RESTAURACION DE LA MICROCUENCA Y BARRANCA DEL CARMEN</t>
  </si>
  <si>
    <t>CONECTIVIDA (BARRIO SMART)</t>
  </si>
  <si>
    <t>REENCARPETAMIENTO DEL BLVD FERROCARRILES CAD. 0+000.00 AL CAD. 1+280.00</t>
  </si>
  <si>
    <t>PAVIMENTACIÓN CON CONCRETO ASFÁLTICO, MODERNIZACIÓN Y AMPLIACIÓN DEL PAR VIAL CABRERA, TRAMO DEL KM 0+000 AL KM 2+388.30</t>
  </si>
  <si>
    <t>PROYECTO EJECUTIVO DE REGENERACION DE VIALIDADES PRIMARIAS Y PEATONIZACION PARCIAL ZONA DE MONUMENTOS Y SU ENTORNO (calle 2 oriente desde 4 hasta la 3 norte) y  (calle 4 sur-norte de la 3 oriente hadta la 6 oriente)</t>
  </si>
  <si>
    <t xml:space="preserve">PROYECTO EJECUTIVO DE REGENERACION DE VIALIDADES PRIMARIAS Y PEATONIZACION PARCIAL ZONA DE MONUMENTOS Y SU ENTORNO (calle 3 norte desde la avenida Hidalgo hasta la 8 poniente) </t>
  </si>
  <si>
    <t>REENCARPETAMIENTO DE CALLE 19 OTE DE INDEPENDENCIA HASTA BLVD. NIÑOS HEROES</t>
  </si>
  <si>
    <t>MODERNIZACION DEL CAMINO A SAN ESTEBAN ZOAPILTEPEC</t>
  </si>
  <si>
    <t>REENCARPETAMIENTO DEL CAMINO A TENEXTEPEC</t>
  </si>
  <si>
    <t>RUTA CICLOPISTA BUAP - ZOCALO (BARRIO SMART)</t>
  </si>
  <si>
    <t>VIALIDADES</t>
  </si>
  <si>
    <t>SEÑALIZACION Y MOVILIDAD TURISTICA (BARRIO SMART)</t>
  </si>
  <si>
    <t>POZO PARA CENTRAL SANTA RITA</t>
  </si>
  <si>
    <t>PLANTA DE TRATAMIENTO PARA CENTRAL SANTA RITA</t>
  </si>
  <si>
    <t>CONSTRUCCION DE UNIDAD DEPORTIVA CON CANCHAS DE USOS MULTIPLES Y ALBERCA SEMI-OLIMPICA</t>
  </si>
  <si>
    <t>REHABILITACION DE BANCAS DEL ZOCALO</t>
  </si>
  <si>
    <t>(BARRIO SMART)</t>
  </si>
  <si>
    <t>EMBELLECIMIENTO DEL CENTRO HISTORICO</t>
  </si>
  <si>
    <t>SUBESTACION ELECTRICA PARA EL CENTRO DE CONVENCIONES</t>
  </si>
  <si>
    <t>TRANSICION AEREO - SUBTERRANEA DEL CENTRO HISTORICO PRIMERA ETAPA</t>
  </si>
  <si>
    <t>CONSTRUCCION DE CENTRO DE EQUINOTERAPIA</t>
  </si>
  <si>
    <t>REMODELACION MERCADO DE CONVENIENCIA (BARRIO SMART)</t>
  </si>
  <si>
    <t>ELEVADOR DE PALACIO MUNICIPAL</t>
  </si>
  <si>
    <t>CONSTRUCCION SUBCENTRO URBANO SANTA RITA</t>
  </si>
  <si>
    <t>CONSTRUCCION DE PLAZUELA DEL PRODUCTOR</t>
  </si>
  <si>
    <t>REHABILITACIÓN DE FACHADAS DE EDIFICIOS, INFONAVIT 3RA SECCION</t>
  </si>
  <si>
    <t>ILUMINACION TIPO LED (BARRIO SMART</t>
  </si>
  <si>
    <t>INSTALACION DE CONTENEDORES DE BASURA (BARRIO SMART)</t>
  </si>
  <si>
    <t>ANEXO 2
APROBADO EN LA CENTÉSIMA QUINCUAGÉSIMA SESIÓN EXTRAORDINARIA DE CABILDO
DE FECHA 06 DE DICIEMBRE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</si>
</sst>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00\ _€_-;\-* #,##0.00\ _€_-;_-* &quot;-&quot;??\ _€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1"/>
      <color theme="1"/>
      <name val="Calibri"/>
      <family val="2"/>
    </font>
    <font>
      <sz val="11"/>
      <color theme="0"/>
      <name val="Calibri"/>
      <family val="2"/>
      <scheme val="minor"/>
    </font>
    <font>
      <sz val="8"/>
      <name val="Arial"/>
      <family val="2"/>
    </font>
    <font>
      <sz val="8"/>
      <color theme="1"/>
      <name val="Arial"/>
      <family val="2"/>
    </font>
    <font>
      <sz val="7"/>
      <name val="Arial Narrow"/>
      <family val="2"/>
    </font>
    <font>
      <b/>
      <sz val="8"/>
      <name val="Arial"/>
      <family val="2"/>
    </font>
    <font>
      <b/>
      <sz val="12"/>
      <color theme="0"/>
      <name val="Calibri"/>
      <family val="2"/>
      <scheme val="minor"/>
    </font>
    <font>
      <b/>
      <sz val="14"/>
      <color theme="0"/>
      <name val="Calibri"/>
      <family val="2"/>
      <scheme val="minor"/>
    </font>
    <font>
      <b/>
      <sz val="9"/>
      <name val="Tahoma"/>
      <family val="2"/>
    </font>
    <font>
      <sz val="10"/>
      <color rgb="FF000000"/>
      <name val="Calibri"/>
      <family val="2"/>
    </font>
    <font>
      <sz val="11"/>
      <color rgb="FF000000"/>
      <name val="Calibri"/>
      <family val="2"/>
    </font>
    <font>
      <b/>
      <sz val="11"/>
      <color rgb="FF000000"/>
      <name val="Calibri"/>
      <family val="2"/>
    </font>
    <font>
      <sz val="10"/>
      <name val="Arial"/>
      <family val="2"/>
    </font>
    <font>
      <b/>
      <sz val="9"/>
      <color rgb="FF0099FF"/>
      <name val="Tahoma"/>
      <family val="2"/>
    </font>
  </fonts>
  <fills count="9">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9CCFF"/>
        <bgColor indexed="64"/>
      </patternFill>
    </fill>
    <fill>
      <patternFill patternType="solid">
        <fgColor rgb="FFCCECFF"/>
        <bgColor indexed="64"/>
      </patternFill>
    </fill>
    <fill>
      <patternFill patternType="solid">
        <fgColor rgb="FF3399FF"/>
        <bgColor theme="4" tint="0.79998168889431442"/>
      </patternFill>
    </fill>
  </fills>
  <borders count="27">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auto="1"/>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34">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43" fontId="1"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cellStyleXfs>
  <cellXfs count="156">
    <xf numFmtId="0" fontId="0" fillId="0" borderId="0" xfId="0"/>
    <xf numFmtId="0" fontId="0" fillId="0" borderId="2" xfId="0" applyBorder="1"/>
    <xf numFmtId="0" fontId="0" fillId="0" borderId="0" xfId="0" applyAlignment="1">
      <alignment wrapText="1"/>
    </xf>
    <xf numFmtId="0" fontId="2" fillId="0" borderId="0" xfId="0" applyFont="1" applyAlignment="1">
      <alignment vertical="center"/>
    </xf>
    <xf numFmtId="0" fontId="0" fillId="0" borderId="0" xfId="0" applyFont="1"/>
    <xf numFmtId="0" fontId="0" fillId="0" borderId="0" xfId="0" applyFill="1"/>
    <xf numFmtId="0" fontId="2" fillId="0" borderId="0" xfId="0" applyFont="1"/>
    <xf numFmtId="0" fontId="5" fillId="0" borderId="2" xfId="0" applyFont="1" applyFill="1" applyBorder="1"/>
    <xf numFmtId="0" fontId="6" fillId="2" borderId="2" xfId="0" applyFont="1" applyFill="1" applyBorder="1" applyProtection="1"/>
    <xf numFmtId="0" fontId="3" fillId="2" borderId="2" xfId="0" applyFont="1" applyFill="1" applyBorder="1" applyAlignment="1" applyProtection="1">
      <alignment horizontal="center" vertical="center"/>
    </xf>
    <xf numFmtId="0" fontId="4" fillId="0" borderId="0" xfId="0" applyFo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0" xfId="0" applyFont="1"/>
    <xf numFmtId="0" fontId="8" fillId="0" borderId="0" xfId="0" applyFont="1"/>
    <xf numFmtId="0" fontId="7" fillId="0" borderId="20" xfId="0" applyFont="1" applyBorder="1" applyAlignment="1">
      <alignment wrapText="1"/>
    </xf>
    <xf numFmtId="44" fontId="7" fillId="0" borderId="7" xfId="3" applyFont="1" applyBorder="1" applyAlignment="1">
      <alignment wrapText="1"/>
    </xf>
    <xf numFmtId="0" fontId="7" fillId="0" borderId="21" xfId="0" applyFont="1" applyFill="1" applyBorder="1" applyAlignment="1">
      <alignment horizontal="left" vertical="center" wrapText="1"/>
    </xf>
    <xf numFmtId="0" fontId="9" fillId="0" borderId="0" xfId="0" applyFont="1"/>
    <xf numFmtId="0" fontId="0" fillId="0" borderId="0" xfId="0"/>
    <xf numFmtId="49" fontId="0" fillId="0" borderId="2" xfId="0" applyNumberFormat="1" applyBorder="1"/>
    <xf numFmtId="0" fontId="2" fillId="6" borderId="2" xfId="0" applyFont="1" applyFill="1" applyBorder="1" applyAlignment="1" applyProtection="1">
      <alignment horizontal="left"/>
    </xf>
    <xf numFmtId="0" fontId="2" fillId="7" borderId="2" xfId="0" applyFont="1" applyFill="1" applyBorder="1" applyAlignment="1" applyProtection="1">
      <alignment horizontal="left"/>
    </xf>
    <xf numFmtId="49" fontId="0" fillId="0" borderId="2" xfId="0" applyNumberFormat="1" applyFill="1" applyBorder="1"/>
    <xf numFmtId="0" fontId="0" fillId="0" borderId="0" xfId="0"/>
    <xf numFmtId="0" fontId="2" fillId="6" borderId="2" xfId="0" applyNumberFormat="1" applyFont="1" applyFill="1" applyBorder="1" applyAlignment="1" applyProtection="1">
      <alignment horizontal="left"/>
    </xf>
    <xf numFmtId="0" fontId="2" fillId="7" borderId="2" xfId="0" applyNumberFormat="1" applyFont="1" applyFill="1" applyBorder="1" applyAlignment="1" applyProtection="1">
      <alignment horizontal="left"/>
    </xf>
    <xf numFmtId="0" fontId="5" fillId="0" borderId="2" xfId="0" applyNumberFormat="1" applyFont="1" applyFill="1" applyBorder="1"/>
    <xf numFmtId="0" fontId="6" fillId="2" borderId="2" xfId="0" applyNumberFormat="1" applyFont="1" applyFill="1" applyBorder="1" applyProtection="1"/>
    <xf numFmtId="0" fontId="3" fillId="2" borderId="2" xfId="0" applyNumberFormat="1" applyFont="1" applyFill="1" applyBorder="1" applyAlignment="1" applyProtection="1">
      <alignment horizontal="center" vertical="center"/>
    </xf>
    <xf numFmtId="0" fontId="0" fillId="0" borderId="0" xfId="0" applyNumberFormat="1"/>
    <xf numFmtId="4" fontId="11" fillId="8" borderId="2" xfId="0" applyNumberFormat="1" applyFont="1" applyFill="1" applyBorder="1" applyAlignment="1" applyProtection="1">
      <alignment horizontal="center" vertical="center" wrapText="1"/>
    </xf>
    <xf numFmtId="4" fontId="3" fillId="2" borderId="2" xfId="0" applyNumberFormat="1" applyFont="1" applyFill="1" applyBorder="1" applyAlignment="1" applyProtection="1">
      <alignment horizontal="right" vertical="center"/>
    </xf>
    <xf numFmtId="4" fontId="2" fillId="0" borderId="0" xfId="0" applyNumberFormat="1" applyFont="1" applyAlignment="1">
      <alignment horizontal="right"/>
    </xf>
    <xf numFmtId="4" fontId="2" fillId="6" borderId="2" xfId="0" applyNumberFormat="1" applyFont="1" applyFill="1" applyBorder="1" applyAlignment="1" applyProtection="1">
      <alignment horizontal="right"/>
    </xf>
    <xf numFmtId="4" fontId="2" fillId="7" borderId="2" xfId="0" applyNumberFormat="1" applyFont="1" applyFill="1" applyBorder="1" applyAlignment="1" applyProtection="1">
      <alignment horizontal="right"/>
    </xf>
    <xf numFmtId="4" fontId="2" fillId="7" borderId="2" xfId="1" applyNumberFormat="1" applyFont="1" applyFill="1" applyBorder="1" applyAlignment="1" applyProtection="1">
      <alignment horizontal="right"/>
    </xf>
    <xf numFmtId="4" fontId="2" fillId="6" borderId="2" xfId="1" applyNumberFormat="1" applyFont="1" applyFill="1" applyBorder="1" applyAlignment="1" applyProtection="1">
      <alignment horizontal="right"/>
    </xf>
    <xf numFmtId="4" fontId="0" fillId="0" borderId="0" xfId="0" applyNumberFormat="1" applyAlignment="1">
      <alignment horizontal="right"/>
    </xf>
    <xf numFmtId="4" fontId="2" fillId="0" borderId="0" xfId="0" applyNumberFormat="1" applyFont="1" applyAlignment="1">
      <alignment horizontal="center"/>
    </xf>
    <xf numFmtId="4" fontId="11" fillId="8" borderId="15" xfId="0" applyNumberFormat="1" applyFont="1" applyFill="1" applyBorder="1" applyAlignment="1" applyProtection="1">
      <alignment horizontal="center" vertical="center" wrapText="1"/>
    </xf>
    <xf numFmtId="4" fontId="11" fillId="8" borderId="15" xfId="0" applyNumberFormat="1" applyFont="1" applyFill="1" applyBorder="1" applyAlignment="1" applyProtection="1">
      <alignment horizontal="right" vertical="center" wrapText="1"/>
    </xf>
    <xf numFmtId="4" fontId="0" fillId="0" borderId="2" xfId="0" applyNumberFormat="1" applyFont="1" applyFill="1" applyBorder="1" applyAlignment="1" applyProtection="1">
      <alignment horizontal="right"/>
    </xf>
    <xf numFmtId="4" fontId="0" fillId="0" borderId="0" xfId="0" applyNumberFormat="1" applyFont="1" applyAlignment="1">
      <alignment horizontal="right"/>
    </xf>
    <xf numFmtId="0" fontId="0" fillId="0" borderId="2" xfId="0" applyNumberFormat="1" applyFont="1" applyBorder="1"/>
    <xf numFmtId="4" fontId="1" fillId="0" borderId="2" xfId="1" applyNumberFormat="1" applyFont="1" applyFill="1" applyBorder="1" applyAlignment="1" applyProtection="1">
      <alignment horizontal="right"/>
    </xf>
    <xf numFmtId="0" fontId="0" fillId="0" borderId="2" xfId="0" applyNumberFormat="1" applyFont="1" applyFill="1" applyBorder="1"/>
    <xf numFmtId="0" fontId="0" fillId="0" borderId="0" xfId="0" applyFont="1" applyFill="1"/>
    <xf numFmtId="4" fontId="2" fillId="3" borderId="2"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4" fontId="2" fillId="3" borderId="12" xfId="0" applyNumberFormat="1" applyFont="1" applyFill="1" applyBorder="1" applyAlignment="1">
      <alignment horizontal="center" vertical="center" wrapText="1"/>
    </xf>
    <xf numFmtId="4" fontId="7" fillId="0" borderId="19" xfId="3" applyNumberFormat="1" applyFont="1" applyFill="1" applyBorder="1" applyAlignment="1">
      <alignment horizontal="right" vertical="center" wrapText="1"/>
    </xf>
    <xf numFmtId="4" fontId="7" fillId="0" borderId="7" xfId="0" applyNumberFormat="1" applyFont="1" applyFill="1" applyBorder="1" applyAlignment="1">
      <alignment horizontal="right" vertical="center" wrapText="1"/>
    </xf>
    <xf numFmtId="4" fontId="7" fillId="0" borderId="7" xfId="0" applyNumberFormat="1" applyFont="1" applyBorder="1" applyAlignment="1">
      <alignment horizontal="right"/>
    </xf>
    <xf numFmtId="4" fontId="7" fillId="0" borderId="7" xfId="3" applyNumberFormat="1" applyFont="1" applyFill="1" applyBorder="1" applyAlignment="1">
      <alignment horizontal="right" vertical="center" wrapText="1"/>
    </xf>
    <xf numFmtId="4" fontId="7" fillId="0" borderId="23" xfId="0" applyNumberFormat="1" applyFont="1" applyBorder="1" applyAlignment="1">
      <alignment horizontal="right"/>
    </xf>
    <xf numFmtId="4" fontId="7" fillId="0" borderId="7" xfId="3" applyNumberFormat="1" applyFont="1" applyBorder="1" applyAlignment="1">
      <alignment horizontal="right"/>
    </xf>
    <xf numFmtId="4" fontId="7" fillId="0" borderId="7" xfId="3" applyNumberFormat="1" applyFont="1" applyBorder="1" applyAlignment="1">
      <alignment horizontal="right" wrapText="1"/>
    </xf>
    <xf numFmtId="4" fontId="8" fillId="0" borderId="7" xfId="3" applyNumberFormat="1" applyFont="1" applyBorder="1" applyAlignment="1">
      <alignment horizontal="right"/>
    </xf>
    <xf numFmtId="4" fontId="8" fillId="0" borderId="7" xfId="0" applyNumberFormat="1" applyFont="1" applyBorder="1" applyAlignment="1">
      <alignment horizontal="right"/>
    </xf>
    <xf numFmtId="4" fontId="7" fillId="0" borderId="16" xfId="3" applyNumberFormat="1" applyFont="1" applyFill="1" applyBorder="1" applyAlignment="1">
      <alignment horizontal="right" vertical="center" wrapText="1"/>
    </xf>
    <xf numFmtId="4" fontId="7" fillId="0" borderId="17" xfId="3" applyNumberFormat="1" applyFont="1" applyFill="1" applyBorder="1" applyAlignment="1">
      <alignment horizontal="right" vertical="center" wrapText="1"/>
    </xf>
    <xf numFmtId="4" fontId="10" fillId="5" borderId="22" xfId="0" applyNumberFormat="1" applyFont="1" applyFill="1" applyBorder="1" applyAlignment="1">
      <alignment horizontal="right"/>
    </xf>
    <xf numFmtId="0" fontId="18" fillId="0" borderId="0" xfId="0" applyFont="1" applyAlignment="1">
      <alignment horizontal="justify" vertical="center" wrapText="1"/>
    </xf>
    <xf numFmtId="0" fontId="0" fillId="0" borderId="0" xfId="0"/>
    <xf numFmtId="4" fontId="0" fillId="0" borderId="0" xfId="0" applyNumberFormat="1"/>
    <xf numFmtId="0" fontId="7" fillId="0" borderId="21" xfId="0" applyFont="1" applyBorder="1" applyAlignment="1">
      <alignment wrapText="1"/>
    </xf>
    <xf numFmtId="44" fontId="7" fillId="0" borderId="17" xfId="3" applyFont="1" applyBorder="1" applyAlignment="1">
      <alignment wrapText="1"/>
    </xf>
    <xf numFmtId="4" fontId="7" fillId="0" borderId="17" xfId="3" applyNumberFormat="1" applyFont="1" applyBorder="1" applyAlignment="1">
      <alignment horizontal="right"/>
    </xf>
    <xf numFmtId="4" fontId="7" fillId="0" borderId="17" xfId="0" applyNumberFormat="1" applyFont="1" applyFill="1" applyBorder="1" applyAlignment="1">
      <alignment horizontal="right" vertical="center" wrapText="1"/>
    </xf>
    <xf numFmtId="4" fontId="8" fillId="0" borderId="17" xfId="3" applyNumberFormat="1" applyFont="1" applyBorder="1" applyAlignment="1">
      <alignment horizontal="right"/>
    </xf>
    <xf numFmtId="4" fontId="8" fillId="0" borderId="17" xfId="0" applyNumberFormat="1" applyFont="1" applyBorder="1" applyAlignment="1">
      <alignment horizontal="right"/>
    </xf>
    <xf numFmtId="4" fontId="7" fillId="0" borderId="25" xfId="3" applyNumberFormat="1" applyFont="1" applyFill="1" applyBorder="1" applyAlignment="1">
      <alignment horizontal="right" vertical="center" wrapText="1"/>
    </xf>
    <xf numFmtId="4" fontId="10" fillId="5" borderId="26" xfId="0" applyNumberFormat="1" applyFont="1" applyFill="1" applyBorder="1" applyAlignment="1">
      <alignment horizontal="right"/>
    </xf>
    <xf numFmtId="0" fontId="16" fillId="6" borderId="14" xfId="0" applyFont="1" applyFill="1" applyBorder="1" applyAlignment="1">
      <alignment vertical="center" wrapText="1"/>
    </xf>
    <xf numFmtId="0" fontId="16" fillId="7" borderId="10" xfId="0" applyFont="1" applyFill="1" applyBorder="1" applyAlignment="1">
      <alignment vertical="center" wrapText="1"/>
    </xf>
    <xf numFmtId="0" fontId="15" fillId="0" borderId="10" xfId="0" applyFont="1" applyBorder="1" applyAlignment="1">
      <alignment vertical="center"/>
    </xf>
    <xf numFmtId="0" fontId="16" fillId="6" borderId="10"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Border="1" applyAlignment="1">
      <alignment wrapText="1"/>
    </xf>
    <xf numFmtId="44" fontId="7" fillId="0" borderId="7" xfId="23" applyFont="1" applyBorder="1" applyAlignment="1">
      <alignment wrapText="1"/>
    </xf>
    <xf numFmtId="0" fontId="7" fillId="0" borderId="21" xfId="0" applyFont="1" applyFill="1" applyBorder="1" applyAlignment="1">
      <alignment horizontal="left" vertical="center" wrapText="1"/>
    </xf>
    <xf numFmtId="4" fontId="7" fillId="0" borderId="19" xfId="23" applyNumberFormat="1" applyFont="1" applyFill="1" applyBorder="1" applyAlignment="1">
      <alignment horizontal="right" vertical="center" wrapText="1"/>
    </xf>
    <xf numFmtId="4" fontId="7" fillId="0" borderId="7" xfId="0" applyNumberFormat="1" applyFont="1" applyFill="1" applyBorder="1" applyAlignment="1">
      <alignment horizontal="right" vertical="center" wrapText="1"/>
    </xf>
    <xf numFmtId="4" fontId="7" fillId="0" borderId="7" xfId="0" applyNumberFormat="1" applyFont="1" applyBorder="1" applyAlignment="1">
      <alignment horizontal="right"/>
    </xf>
    <xf numFmtId="4" fontId="7" fillId="0" borderId="7" xfId="23" applyNumberFormat="1" applyFont="1" applyFill="1" applyBorder="1" applyAlignment="1">
      <alignment horizontal="right" vertical="center" wrapText="1"/>
    </xf>
    <xf numFmtId="4" fontId="7" fillId="0" borderId="23" xfId="0" applyNumberFormat="1" applyFont="1" applyBorder="1" applyAlignment="1">
      <alignment horizontal="right"/>
    </xf>
    <xf numFmtId="4" fontId="7" fillId="0" borderId="7" xfId="23" applyNumberFormat="1" applyFont="1" applyBorder="1" applyAlignment="1">
      <alignment horizontal="right"/>
    </xf>
    <xf numFmtId="4" fontId="7" fillId="0" borderId="7" xfId="23" applyNumberFormat="1" applyFont="1" applyBorder="1" applyAlignment="1">
      <alignment horizontal="right" wrapText="1"/>
    </xf>
    <xf numFmtId="4" fontId="8" fillId="0" borderId="7" xfId="23" applyNumberFormat="1" applyFont="1" applyBorder="1" applyAlignment="1">
      <alignment horizontal="right"/>
    </xf>
    <xf numFmtId="4" fontId="8" fillId="0" borderId="7" xfId="0" applyNumberFormat="1" applyFont="1" applyBorder="1" applyAlignment="1">
      <alignment horizontal="right"/>
    </xf>
    <xf numFmtId="4" fontId="7" fillId="0" borderId="16" xfId="23" applyNumberFormat="1" applyFont="1" applyFill="1" applyBorder="1" applyAlignment="1">
      <alignment horizontal="right" vertical="center" wrapText="1"/>
    </xf>
    <xf numFmtId="4" fontId="7" fillId="0" borderId="17" xfId="23" applyNumberFormat="1" applyFont="1" applyFill="1" applyBorder="1" applyAlignment="1">
      <alignment horizontal="right" vertical="center" wrapText="1"/>
    </xf>
    <xf numFmtId="4" fontId="10" fillId="5" borderId="22" xfId="0" applyNumberFormat="1" applyFont="1" applyFill="1" applyBorder="1" applyAlignment="1">
      <alignment horizontal="right"/>
    </xf>
    <xf numFmtId="0" fontId="7" fillId="0" borderId="21" xfId="0" applyFont="1" applyBorder="1" applyAlignment="1">
      <alignment wrapText="1"/>
    </xf>
    <xf numFmtId="44" fontId="7" fillId="0" borderId="17" xfId="23" applyFont="1" applyBorder="1" applyAlignment="1">
      <alignment wrapText="1"/>
    </xf>
    <xf numFmtId="4" fontId="7" fillId="0" borderId="17" xfId="23" applyNumberFormat="1" applyFont="1" applyBorder="1" applyAlignment="1">
      <alignment horizontal="right"/>
    </xf>
    <xf numFmtId="4" fontId="7" fillId="0" borderId="17" xfId="0" applyNumberFormat="1" applyFont="1" applyFill="1" applyBorder="1" applyAlignment="1">
      <alignment horizontal="right" vertical="center" wrapText="1"/>
    </xf>
    <xf numFmtId="4" fontId="8" fillId="0" borderId="17" xfId="23" applyNumberFormat="1" applyFont="1" applyBorder="1" applyAlignment="1">
      <alignment horizontal="right"/>
    </xf>
    <xf numFmtId="4" fontId="8" fillId="0" borderId="17" xfId="0" applyNumberFormat="1" applyFont="1" applyBorder="1" applyAlignment="1">
      <alignment horizontal="right"/>
    </xf>
    <xf numFmtId="4" fontId="7" fillId="0" borderId="25" xfId="23" applyNumberFormat="1" applyFont="1" applyFill="1" applyBorder="1" applyAlignment="1">
      <alignment horizontal="right" vertical="center" wrapText="1"/>
    </xf>
    <xf numFmtId="4" fontId="10" fillId="5" borderId="26" xfId="0" applyNumberFormat="1" applyFont="1" applyFill="1" applyBorder="1" applyAlignment="1">
      <alignment horizontal="right"/>
    </xf>
    <xf numFmtId="4" fontId="0" fillId="0" borderId="0" xfId="0" applyNumberFormat="1" applyFont="1"/>
    <xf numFmtId="0" fontId="14" fillId="0" borderId="0" xfId="0" applyFont="1" applyAlignment="1">
      <alignment horizontal="center" vertical="center" wrapText="1"/>
    </xf>
    <xf numFmtId="0" fontId="11" fillId="4" borderId="3" xfId="0" applyFont="1" applyFill="1" applyBorder="1" applyAlignment="1" applyProtection="1">
      <alignment horizontal="center"/>
    </xf>
    <xf numFmtId="0" fontId="11" fillId="4" borderId="4" xfId="0" applyFont="1" applyFill="1" applyBorder="1" applyAlignment="1" applyProtection="1">
      <alignment horizontal="center"/>
    </xf>
    <xf numFmtId="0" fontId="11" fillId="4" borderId="5" xfId="0" applyFont="1" applyFill="1" applyBorder="1" applyAlignment="1" applyProtection="1">
      <alignment horizontal="center"/>
    </xf>
    <xf numFmtId="0" fontId="11" fillId="4" borderId="6"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1" fillId="8" borderId="12" xfId="0" applyFont="1" applyFill="1" applyBorder="1" applyAlignment="1" applyProtection="1">
      <alignment horizontal="center" vertical="center"/>
    </xf>
    <xf numFmtId="0" fontId="11" fillId="8" borderId="15" xfId="0" applyFont="1" applyFill="1" applyBorder="1" applyAlignment="1" applyProtection="1">
      <alignment horizontal="center" vertical="center"/>
    </xf>
    <xf numFmtId="0" fontId="11" fillId="8" borderId="12" xfId="0" applyFont="1" applyFill="1" applyBorder="1" applyAlignment="1" applyProtection="1">
      <alignment horizontal="center" vertical="center" wrapText="1"/>
    </xf>
    <xf numFmtId="0" fontId="11" fillId="8" borderId="15" xfId="0" applyFont="1" applyFill="1" applyBorder="1" applyAlignment="1" applyProtection="1">
      <alignment horizontal="center" vertical="center" wrapText="1"/>
    </xf>
    <xf numFmtId="0" fontId="13" fillId="0" borderId="0" xfId="0" applyFont="1" applyAlignment="1">
      <alignment horizontal="center" vertical="center" wrapText="1"/>
    </xf>
    <xf numFmtId="0" fontId="11" fillId="8" borderId="12" xfId="0" applyNumberFormat="1" applyFont="1" applyFill="1" applyBorder="1" applyAlignment="1" applyProtection="1">
      <alignment horizontal="center" vertical="center"/>
    </xf>
    <xf numFmtId="0" fontId="11" fillId="8" borderId="15" xfId="0" applyNumberFormat="1" applyFont="1" applyFill="1" applyBorder="1" applyAlignment="1" applyProtection="1">
      <alignment horizontal="center" vertical="center"/>
    </xf>
    <xf numFmtId="0" fontId="11" fillId="8" borderId="12" xfId="0" applyNumberFormat="1" applyFont="1" applyFill="1" applyBorder="1" applyAlignment="1" applyProtection="1">
      <alignment horizontal="center" vertical="center" wrapText="1"/>
    </xf>
    <xf numFmtId="0" fontId="11" fillId="8" borderId="15" xfId="0" applyNumberFormat="1" applyFont="1" applyFill="1" applyBorder="1" applyAlignment="1" applyProtection="1">
      <alignment horizontal="center" vertical="center" wrapText="1"/>
    </xf>
    <xf numFmtId="0" fontId="4" fillId="0" borderId="0" xfId="0" applyNumberFormat="1" applyFont="1" applyFill="1" applyAlignment="1">
      <alignment horizontal="center" wrapText="1"/>
    </xf>
    <xf numFmtId="0" fontId="4" fillId="0" borderId="0" xfId="0" applyNumberFormat="1" applyFont="1" applyFill="1" applyAlignment="1">
      <alignment horizontal="center"/>
    </xf>
    <xf numFmtId="4" fontId="4" fillId="0" borderId="0" xfId="0" applyNumberFormat="1" applyFont="1" applyAlignment="1">
      <alignment horizontal="left"/>
    </xf>
    <xf numFmtId="0" fontId="11" fillId="4" borderId="3" xfId="0" applyNumberFormat="1" applyFont="1" applyFill="1" applyBorder="1" applyAlignment="1" applyProtection="1">
      <alignment horizontal="center"/>
    </xf>
    <xf numFmtId="0" fontId="11" fillId="4" borderId="4" xfId="0" applyNumberFormat="1" applyFont="1" applyFill="1" applyBorder="1" applyAlignment="1" applyProtection="1">
      <alignment horizontal="center"/>
    </xf>
    <xf numFmtId="0" fontId="11" fillId="4" borderId="5" xfId="0" applyNumberFormat="1" applyFont="1" applyFill="1" applyBorder="1" applyAlignment="1" applyProtection="1">
      <alignment horizontal="center"/>
    </xf>
    <xf numFmtId="0" fontId="11" fillId="4" borderId="6"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horizontal="center" vertical="center"/>
    </xf>
    <xf numFmtId="0" fontId="11" fillId="4" borderId="1" xfId="0" applyNumberFormat="1" applyFont="1" applyFill="1" applyBorder="1" applyAlignment="1" applyProtection="1">
      <alignment horizontal="center" vertical="center"/>
    </xf>
    <xf numFmtId="0" fontId="11" fillId="4" borderId="9" xfId="0" applyNumberFormat="1" applyFont="1" applyFill="1" applyBorder="1" applyAlignment="1" applyProtection="1">
      <alignment horizontal="center" vertical="center"/>
    </xf>
    <xf numFmtId="0" fontId="11" fillId="4" borderId="11" xfId="0" applyNumberFormat="1" applyFont="1" applyFill="1" applyBorder="1" applyAlignment="1" applyProtection="1">
      <alignment horizontal="center" vertical="center"/>
    </xf>
    <xf numFmtId="0" fontId="11" fillId="4" borderId="10" xfId="0" applyNumberFormat="1" applyFont="1" applyFill="1" applyBorder="1" applyAlignment="1" applyProtection="1">
      <alignment horizontal="center" vertical="center"/>
    </xf>
    <xf numFmtId="0" fontId="12" fillId="4" borderId="3" xfId="0" applyFont="1" applyFill="1" applyBorder="1" applyAlignment="1">
      <alignment horizontal="center"/>
    </xf>
    <xf numFmtId="0" fontId="2" fillId="5" borderId="8" xfId="0" applyFont="1" applyFill="1" applyBorder="1" applyAlignment="1">
      <alignment horizontal="right"/>
    </xf>
    <xf numFmtId="0" fontId="3" fillId="4" borderId="6" xfId="0" applyFont="1" applyFill="1" applyBorder="1" applyAlignment="1">
      <alignment horizontal="center" vertical="center"/>
    </xf>
    <xf numFmtId="0" fontId="3" fillId="4" borderId="9" xfId="0" applyFont="1" applyFill="1" applyBorder="1" applyAlignment="1">
      <alignment horizontal="center" vertical="center"/>
    </xf>
    <xf numFmtId="0" fontId="2" fillId="5" borderId="24" xfId="0" applyFont="1" applyFill="1" applyBorder="1" applyAlignment="1">
      <alignment horizontal="right"/>
    </xf>
    <xf numFmtId="0" fontId="4" fillId="4" borderId="4" xfId="0" applyFont="1" applyFill="1" applyBorder="1" applyAlignment="1">
      <alignment horizontal="center"/>
    </xf>
    <xf numFmtId="0" fontId="4" fillId="4" borderId="5" xfId="0" applyFont="1" applyFill="1" applyBorder="1" applyAlignment="1">
      <alignment horizontal="center"/>
    </xf>
    <xf numFmtId="0" fontId="2" fillId="4" borderId="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3" borderId="1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4" xfId="0"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4" fontId="2" fillId="3" borderId="14" xfId="0" applyNumberFormat="1"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4" fontId="2" fillId="3" borderId="12" xfId="0" applyNumberFormat="1" applyFont="1" applyFill="1" applyBorder="1" applyAlignment="1">
      <alignment horizontal="center" vertical="center" wrapText="1"/>
    </xf>
    <xf numFmtId="4" fontId="2" fillId="3" borderId="15" xfId="0" applyNumberFormat="1" applyFont="1" applyFill="1" applyBorder="1" applyAlignment="1">
      <alignment horizontal="center" vertical="center" wrapText="1"/>
    </xf>
  </cellXfs>
  <cellStyles count="34">
    <cellStyle name="Millares" xfId="1" builtinId="3"/>
    <cellStyle name="Millares 2" xfId="2"/>
    <cellStyle name="Millares 2 2" xfId="20"/>
    <cellStyle name="Millares 2 3" xfId="11"/>
    <cellStyle name="Millares 2 4" xfId="22"/>
    <cellStyle name="Millares 2 5" xfId="27"/>
    <cellStyle name="Millares 2 6" xfId="30"/>
    <cellStyle name="Millares 3" xfId="14"/>
    <cellStyle name="Millares 4" xfId="18"/>
    <cellStyle name="Millares 5" xfId="16"/>
    <cellStyle name="Moneda" xfId="3" builtinId="4"/>
    <cellStyle name="Moneda 2" xfId="5"/>
    <cellStyle name="Moneda 2 2" xfId="21"/>
    <cellStyle name="Moneda 2 3" xfId="8"/>
    <cellStyle name="Moneda 2 4" xfId="24"/>
    <cellStyle name="Moneda 2 5" xfId="29"/>
    <cellStyle name="Moneda 2 6" xfId="32"/>
    <cellStyle name="Moneda 3" xfId="6"/>
    <cellStyle name="Moneda 3 2" xfId="12"/>
    <cellStyle name="Moneda 3 3" xfId="26"/>
    <cellStyle name="Moneda 4" xfId="15"/>
    <cellStyle name="Moneda 4 2" xfId="25"/>
    <cellStyle name="Moneda 5" xfId="19"/>
    <cellStyle name="Moneda 6" xfId="7"/>
    <cellStyle name="Moneda 7" xfId="23"/>
    <cellStyle name="Moneda 8" xfId="28"/>
    <cellStyle name="Moneda 9" xfId="31"/>
    <cellStyle name="Normal" xfId="0" builtinId="0"/>
    <cellStyle name="Normal 13" xfId="33"/>
    <cellStyle name="Normal 2" xfId="4"/>
    <cellStyle name="Normal 2 3" xfId="9"/>
    <cellStyle name="Normal 3" xfId="10"/>
    <cellStyle name="Normal 4" xfId="13"/>
    <cellStyle name="Normal 5" xfId="17"/>
  </cellStyles>
  <dxfs count="0"/>
  <tableStyles count="0" defaultTableStyle="TableStyleMedium2" defaultPivotStyle="PivotStyleLight16"/>
  <colors>
    <mruColors>
      <color rgb="FF3399FF"/>
      <color rgb="FF6699FF"/>
      <color rgb="FFCCECFF"/>
      <color rgb="FF99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19844</xdr:colOff>
      <xdr:row>0</xdr:row>
      <xdr:rowOff>9922</xdr:rowOff>
    </xdr:from>
    <xdr:ext cx="1783486" cy="585391"/>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44" y="9922"/>
          <a:ext cx="1783486" cy="58539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21896</xdr:rowOff>
    </xdr:from>
    <xdr:ext cx="1783486" cy="585391"/>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896"/>
          <a:ext cx="1783486" cy="58539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38101</xdr:rowOff>
    </xdr:from>
    <xdr:to>
      <xdr:col>0</xdr:col>
      <xdr:colOff>1610654</xdr:colOff>
      <xdr:row>2</xdr:row>
      <xdr:rowOff>171450</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1"/>
          <a:ext cx="1572554" cy="5619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3"/>
  <sheetViews>
    <sheetView zoomScale="96" zoomScaleNormal="96" workbookViewId="0">
      <selection activeCell="D16" sqref="D16"/>
    </sheetView>
  </sheetViews>
  <sheetFormatPr baseColWidth="10" defaultRowHeight="15" x14ac:dyDescent="0.25"/>
  <cols>
    <col min="2" max="2" width="104.140625" customWidth="1"/>
    <col min="3" max="3" width="17.140625" style="43" bestFit="1" customWidth="1"/>
    <col min="5" max="5" width="14.28515625" bestFit="1" customWidth="1"/>
    <col min="6" max="6" width="15.85546875" bestFit="1" customWidth="1"/>
  </cols>
  <sheetData>
    <row r="1" spans="1:5" ht="15.75" x14ac:dyDescent="0.25">
      <c r="A1" s="106" t="s">
        <v>253</v>
      </c>
      <c r="B1" s="107"/>
      <c r="C1" s="108"/>
    </row>
    <row r="2" spans="1:5" ht="15.75" x14ac:dyDescent="0.25">
      <c r="A2" s="109" t="s">
        <v>833</v>
      </c>
      <c r="B2" s="110"/>
      <c r="C2" s="111"/>
    </row>
    <row r="3" spans="1:5" ht="16.5" thickBot="1" x14ac:dyDescent="0.3">
      <c r="A3" s="112" t="s">
        <v>264</v>
      </c>
      <c r="B3" s="113"/>
      <c r="C3" s="114"/>
    </row>
    <row r="4" spans="1:5" ht="16.5" customHeight="1" thickBot="1" x14ac:dyDescent="0.3">
      <c r="A4" s="115" t="s">
        <v>0</v>
      </c>
      <c r="B4" s="117" t="s">
        <v>1</v>
      </c>
      <c r="C4" s="31" t="s">
        <v>252</v>
      </c>
    </row>
    <row r="5" spans="1:5" ht="15.75" customHeight="1" thickBot="1" x14ac:dyDescent="0.3">
      <c r="A5" s="116"/>
      <c r="B5" s="118"/>
      <c r="C5" s="41">
        <f>C6+C47+C114+C203+C263+C322+C344+C392+C410</f>
        <v>412891988.18000001</v>
      </c>
    </row>
    <row r="6" spans="1:5" ht="15.75" thickBot="1" x14ac:dyDescent="0.3">
      <c r="A6" s="21">
        <v>1000</v>
      </c>
      <c r="B6" s="75" t="s">
        <v>221</v>
      </c>
      <c r="C6" s="34">
        <f>'Calend_ egresos Ind 15, 28'!C9</f>
        <v>115150732.11999997</v>
      </c>
    </row>
    <row r="7" spans="1:5" s="19" customFormat="1" ht="15.75" thickBot="1" x14ac:dyDescent="0.3">
      <c r="A7" s="22">
        <v>1100</v>
      </c>
      <c r="B7" s="76" t="s">
        <v>740</v>
      </c>
      <c r="C7" s="35">
        <f>'Calend_ egresos Ind 15, 28'!C10</f>
        <v>94507413.099984765</v>
      </c>
    </row>
    <row r="8" spans="1:5" ht="15.75" thickBot="1" x14ac:dyDescent="0.3">
      <c r="A8" s="20" t="s">
        <v>222</v>
      </c>
      <c r="B8" s="77" t="s">
        <v>223</v>
      </c>
      <c r="C8" s="42">
        <f>'Calend_ egresos Ind 15, 28'!C11</f>
        <v>7176000</v>
      </c>
      <c r="E8" s="66"/>
    </row>
    <row r="9" spans="1:5" ht="15.75" thickBot="1" x14ac:dyDescent="0.3">
      <c r="A9" s="20" t="s">
        <v>281</v>
      </c>
      <c r="B9" s="77" t="s">
        <v>434</v>
      </c>
      <c r="C9" s="42">
        <f>'Calend_ egresos Ind 15, 28'!C12</f>
        <v>0</v>
      </c>
      <c r="E9" s="66"/>
    </row>
    <row r="10" spans="1:5" s="19" customFormat="1" ht="15.75" thickBot="1" x14ac:dyDescent="0.3">
      <c r="A10" s="20" t="s">
        <v>343</v>
      </c>
      <c r="B10" s="77" t="s">
        <v>765</v>
      </c>
      <c r="C10" s="42">
        <f>'Calend_ egresos Ind 15, 28'!C13</f>
        <v>0</v>
      </c>
      <c r="E10" s="66"/>
    </row>
    <row r="11" spans="1:5" ht="15.75" thickBot="1" x14ac:dyDescent="0.3">
      <c r="A11" s="20" t="s">
        <v>224</v>
      </c>
      <c r="B11" s="77" t="s">
        <v>225</v>
      </c>
      <c r="C11" s="42">
        <f>'Calend_ egresos Ind 15, 28'!C14</f>
        <v>71507004.306484759</v>
      </c>
      <c r="E11" s="66"/>
    </row>
    <row r="12" spans="1:5" ht="15.75" thickBot="1" x14ac:dyDescent="0.3">
      <c r="A12" s="20" t="s">
        <v>226</v>
      </c>
      <c r="B12" s="77" t="s">
        <v>227</v>
      </c>
      <c r="C12" s="42">
        <f>'Calend_ egresos Ind 15, 28'!C15</f>
        <v>15824408.793500001</v>
      </c>
      <c r="E12" s="66"/>
    </row>
    <row r="13" spans="1:5" ht="15.75" thickBot="1" x14ac:dyDescent="0.3">
      <c r="A13" s="20" t="s">
        <v>344</v>
      </c>
      <c r="B13" s="77" t="s">
        <v>435</v>
      </c>
      <c r="C13" s="42">
        <f>'Calend_ egresos Ind 15, 28'!C16</f>
        <v>0</v>
      </c>
      <c r="E13" s="66"/>
    </row>
    <row r="14" spans="1:5" s="19" customFormat="1" ht="15.75" thickBot="1" x14ac:dyDescent="0.3">
      <c r="A14" s="22">
        <v>1200</v>
      </c>
      <c r="B14" s="76" t="s">
        <v>741</v>
      </c>
      <c r="C14" s="35">
        <f>'Calend_ egresos Ind 15, 28'!C17</f>
        <v>0</v>
      </c>
      <c r="E14" s="66"/>
    </row>
    <row r="15" spans="1:5" ht="15.75" thickBot="1" x14ac:dyDescent="0.3">
      <c r="A15" s="20" t="s">
        <v>282</v>
      </c>
      <c r="B15" s="77" t="s">
        <v>436</v>
      </c>
      <c r="C15" s="42">
        <f>'Calend_ egresos Ind 15, 28'!C18</f>
        <v>0</v>
      </c>
      <c r="E15" s="66"/>
    </row>
    <row r="16" spans="1:5" ht="15.75" thickBot="1" x14ac:dyDescent="0.3">
      <c r="A16" s="20" t="s">
        <v>283</v>
      </c>
      <c r="B16" s="77" t="s">
        <v>437</v>
      </c>
      <c r="C16" s="42">
        <f>'Calend_ egresos Ind 15, 28'!C19</f>
        <v>0</v>
      </c>
      <c r="E16" s="66"/>
    </row>
    <row r="17" spans="1:3" ht="15.75" thickBot="1" x14ac:dyDescent="0.3">
      <c r="A17" s="20" t="s">
        <v>345</v>
      </c>
      <c r="B17" s="77" t="s">
        <v>438</v>
      </c>
      <c r="C17" s="42">
        <f>'Calend_ egresos Ind 15, 28'!C20</f>
        <v>0</v>
      </c>
    </row>
    <row r="18" spans="1:3" ht="15.75" thickBot="1" x14ac:dyDescent="0.3">
      <c r="A18" s="20" t="s">
        <v>346</v>
      </c>
      <c r="B18" s="77" t="s">
        <v>468</v>
      </c>
      <c r="C18" s="42">
        <f>'Calend_ egresos Ind 15, 28'!C21</f>
        <v>0</v>
      </c>
    </row>
    <row r="19" spans="1:3" s="19" customFormat="1" ht="15.75" thickBot="1" x14ac:dyDescent="0.3">
      <c r="A19" s="22">
        <v>1300</v>
      </c>
      <c r="B19" s="76" t="s">
        <v>742</v>
      </c>
      <c r="C19" s="35">
        <f>'Calend_ egresos Ind 15, 28'!C22</f>
        <v>8509966.23251394</v>
      </c>
    </row>
    <row r="20" spans="1:3" ht="15.75" thickBot="1" x14ac:dyDescent="0.3">
      <c r="A20" s="20" t="s">
        <v>439</v>
      </c>
      <c r="B20" s="77" t="s">
        <v>440</v>
      </c>
      <c r="C20" s="42">
        <f>'Calend_ egresos Ind 15, 28'!C23</f>
        <v>0</v>
      </c>
    </row>
    <row r="21" spans="1:3" s="19" customFormat="1" ht="15.75" thickBot="1" x14ac:dyDescent="0.3">
      <c r="A21" s="20" t="s">
        <v>766</v>
      </c>
      <c r="B21" s="77" t="s">
        <v>767</v>
      </c>
      <c r="C21" s="42">
        <f>'Calend_ egresos Ind 15, 28'!C24</f>
        <v>0</v>
      </c>
    </row>
    <row r="22" spans="1:3" ht="15.75" thickBot="1" x14ac:dyDescent="0.3">
      <c r="A22" s="20" t="s">
        <v>441</v>
      </c>
      <c r="B22" s="77" t="s">
        <v>442</v>
      </c>
      <c r="C22" s="42">
        <f>'Calend_ egresos Ind 15, 28'!C25</f>
        <v>304365.8</v>
      </c>
    </row>
    <row r="23" spans="1:3" ht="15.75" thickBot="1" x14ac:dyDescent="0.3">
      <c r="A23" s="20" t="s">
        <v>228</v>
      </c>
      <c r="B23" s="77" t="s">
        <v>229</v>
      </c>
      <c r="C23" s="42">
        <f>'Calend_ egresos Ind 15, 28'!C26</f>
        <v>2389374.73</v>
      </c>
    </row>
    <row r="24" spans="1:3" ht="15.75" thickBot="1" x14ac:dyDescent="0.3">
      <c r="A24" s="20" t="s">
        <v>443</v>
      </c>
      <c r="B24" s="77" t="s">
        <v>444</v>
      </c>
      <c r="C24" s="42">
        <f>'Calend_ egresos Ind 15, 28'!C27</f>
        <v>5816225.7025139406</v>
      </c>
    </row>
    <row r="25" spans="1:3" ht="15.75" thickBot="1" x14ac:dyDescent="0.3">
      <c r="A25" s="20" t="s">
        <v>445</v>
      </c>
      <c r="B25" s="77" t="s">
        <v>446</v>
      </c>
      <c r="C25" s="42">
        <f>'Calend_ egresos Ind 15, 28'!C28</f>
        <v>0</v>
      </c>
    </row>
    <row r="26" spans="1:3" ht="15.75" thickBot="1" x14ac:dyDescent="0.3">
      <c r="A26" s="20" t="s">
        <v>447</v>
      </c>
      <c r="B26" s="77" t="s">
        <v>448</v>
      </c>
      <c r="C26" s="42">
        <f>'Calend_ egresos Ind 15, 28'!C29</f>
        <v>0</v>
      </c>
    </row>
    <row r="27" spans="1:3" ht="15.75" thickBot="1" x14ac:dyDescent="0.3">
      <c r="A27" s="20" t="s">
        <v>449</v>
      </c>
      <c r="B27" s="77" t="s">
        <v>450</v>
      </c>
      <c r="C27" s="42">
        <f>'Calend_ egresos Ind 15, 28'!C30</f>
        <v>0</v>
      </c>
    </row>
    <row r="28" spans="1:3" ht="15.75" thickBot="1" x14ac:dyDescent="0.3">
      <c r="A28" s="20" t="s">
        <v>451</v>
      </c>
      <c r="B28" s="77" t="s">
        <v>452</v>
      </c>
      <c r="C28" s="42">
        <f>'Calend_ egresos Ind 15, 28'!C31</f>
        <v>0</v>
      </c>
    </row>
    <row r="29" spans="1:3" ht="15.75" thickBot="1" x14ac:dyDescent="0.3">
      <c r="A29" s="20" t="s">
        <v>453</v>
      </c>
      <c r="B29" s="77" t="s">
        <v>454</v>
      </c>
      <c r="C29" s="42">
        <f>'Calend_ egresos Ind 15, 28'!C32</f>
        <v>0</v>
      </c>
    </row>
    <row r="30" spans="1:3" s="19" customFormat="1" ht="15.75" thickBot="1" x14ac:dyDescent="0.3">
      <c r="A30" s="22">
        <v>1400</v>
      </c>
      <c r="B30" s="76" t="s">
        <v>743</v>
      </c>
      <c r="C30" s="35">
        <f>'Calend_ egresos Ind 15, 28'!C33</f>
        <v>500000</v>
      </c>
    </row>
    <row r="31" spans="1:3" ht="15.75" thickBot="1" x14ac:dyDescent="0.3">
      <c r="A31" s="20" t="s">
        <v>455</v>
      </c>
      <c r="B31" s="77" t="s">
        <v>456</v>
      </c>
      <c r="C31" s="42">
        <f>'Calend_ egresos Ind 15, 28'!C34</f>
        <v>0</v>
      </c>
    </row>
    <row r="32" spans="1:3" ht="15.75" thickBot="1" x14ac:dyDescent="0.3">
      <c r="A32" s="20" t="s">
        <v>457</v>
      </c>
      <c r="B32" s="77" t="s">
        <v>458</v>
      </c>
      <c r="C32" s="42">
        <f>'Calend_ egresos Ind 15, 28'!C35</f>
        <v>0</v>
      </c>
    </row>
    <row r="33" spans="1:3" ht="15.75" thickBot="1" x14ac:dyDescent="0.3">
      <c r="A33" s="20" t="s">
        <v>459</v>
      </c>
      <c r="B33" s="77" t="s">
        <v>460</v>
      </c>
      <c r="C33" s="42">
        <f>'Calend_ egresos Ind 15, 28'!C36</f>
        <v>0</v>
      </c>
    </row>
    <row r="34" spans="1:3" ht="15.75" thickBot="1" x14ac:dyDescent="0.3">
      <c r="A34" s="20" t="s">
        <v>230</v>
      </c>
      <c r="B34" s="77" t="s">
        <v>231</v>
      </c>
      <c r="C34" s="42">
        <f>'Calend_ egresos Ind 15, 28'!C37</f>
        <v>500000</v>
      </c>
    </row>
    <row r="35" spans="1:3" s="19" customFormat="1" ht="15.75" thickBot="1" x14ac:dyDescent="0.3">
      <c r="A35" s="22">
        <v>1500</v>
      </c>
      <c r="B35" s="76" t="s">
        <v>744</v>
      </c>
      <c r="C35" s="35">
        <f>'Calend_ egresos Ind 15, 28'!C38</f>
        <v>11263352.78750127</v>
      </c>
    </row>
    <row r="36" spans="1:3" ht="15.75" thickBot="1" x14ac:dyDescent="0.3">
      <c r="A36" s="20" t="s">
        <v>232</v>
      </c>
      <c r="B36" s="77" t="s">
        <v>233</v>
      </c>
      <c r="C36" s="42">
        <f>'Calend_ egresos Ind 15, 28'!C39</f>
        <v>634800</v>
      </c>
    </row>
    <row r="37" spans="1:3" ht="15.75" thickBot="1" x14ac:dyDescent="0.3">
      <c r="A37" s="20" t="s">
        <v>234</v>
      </c>
      <c r="B37" s="77" t="s">
        <v>235</v>
      </c>
      <c r="C37" s="42">
        <f>'Calend_ egresos Ind 15, 28'!C40</f>
        <v>2546723.5275012683</v>
      </c>
    </row>
    <row r="38" spans="1:3" ht="15.75" thickBot="1" x14ac:dyDescent="0.3">
      <c r="A38" s="20" t="s">
        <v>461</v>
      </c>
      <c r="B38" s="77" t="s">
        <v>462</v>
      </c>
      <c r="C38" s="42">
        <f>'Calend_ egresos Ind 15, 28'!C41</f>
        <v>7581829.2600000016</v>
      </c>
    </row>
    <row r="39" spans="1:3" ht="15.75" thickBot="1" x14ac:dyDescent="0.3">
      <c r="A39" s="20" t="s">
        <v>463</v>
      </c>
      <c r="B39" s="77" t="s">
        <v>464</v>
      </c>
      <c r="C39" s="42">
        <f>'Calend_ egresos Ind 15, 28'!C42</f>
        <v>0</v>
      </c>
    </row>
    <row r="40" spans="1:3" ht="15.75" thickBot="1" x14ac:dyDescent="0.3">
      <c r="A40" s="20" t="s">
        <v>236</v>
      </c>
      <c r="B40" s="77" t="s">
        <v>469</v>
      </c>
      <c r="C40" s="42">
        <f>'Calend_ egresos Ind 15, 28'!C43</f>
        <v>500000</v>
      </c>
    </row>
    <row r="41" spans="1:3" ht="15.75" thickBot="1" x14ac:dyDescent="0.3">
      <c r="A41" s="20" t="s">
        <v>237</v>
      </c>
      <c r="B41" s="77" t="s">
        <v>238</v>
      </c>
      <c r="C41" s="42">
        <f>'Calend_ egresos Ind 15, 28'!C44</f>
        <v>0</v>
      </c>
    </row>
    <row r="42" spans="1:3" s="19" customFormat="1" ht="15.75" thickBot="1" x14ac:dyDescent="0.3">
      <c r="A42" s="22">
        <v>1600</v>
      </c>
      <c r="B42" s="76" t="s">
        <v>745</v>
      </c>
      <c r="C42" s="35">
        <f>'Calend_ egresos Ind 15, 28'!C45</f>
        <v>0</v>
      </c>
    </row>
    <row r="43" spans="1:3" ht="15.75" thickBot="1" x14ac:dyDescent="0.3">
      <c r="A43" s="20" t="s">
        <v>465</v>
      </c>
      <c r="B43" s="77" t="s">
        <v>470</v>
      </c>
      <c r="C43" s="42">
        <f>'Calend_ egresos Ind 15, 28'!C46</f>
        <v>0</v>
      </c>
    </row>
    <row r="44" spans="1:3" s="19" customFormat="1" ht="15.75" thickBot="1" x14ac:dyDescent="0.3">
      <c r="A44" s="22">
        <v>1700</v>
      </c>
      <c r="B44" s="76" t="s">
        <v>746</v>
      </c>
      <c r="C44" s="35">
        <f>'Calend_ egresos Ind 15, 28'!C47</f>
        <v>370000</v>
      </c>
    </row>
    <row r="45" spans="1:3" ht="15.75" thickBot="1" x14ac:dyDescent="0.3">
      <c r="A45" s="20" t="s">
        <v>239</v>
      </c>
      <c r="B45" s="77" t="s">
        <v>240</v>
      </c>
      <c r="C45" s="42">
        <f>'Calend_ egresos Ind 15, 28'!C48</f>
        <v>250000</v>
      </c>
    </row>
    <row r="46" spans="1:3" ht="15.75" thickBot="1" x14ac:dyDescent="0.3">
      <c r="A46" s="20" t="s">
        <v>466</v>
      </c>
      <c r="B46" s="77" t="s">
        <v>467</v>
      </c>
      <c r="C46" s="42">
        <f>'Calend_ egresos Ind 15, 28'!C49</f>
        <v>120000</v>
      </c>
    </row>
    <row r="47" spans="1:3" ht="15.75" thickBot="1" x14ac:dyDescent="0.3">
      <c r="A47" s="21">
        <v>2000</v>
      </c>
      <c r="B47" s="78" t="s">
        <v>2</v>
      </c>
      <c r="C47" s="34">
        <f>'Calend_ egresos Ind 15, 28'!C50</f>
        <v>46207962</v>
      </c>
    </row>
    <row r="48" spans="1:3" s="19" customFormat="1" ht="15.75" thickBot="1" x14ac:dyDescent="0.3">
      <c r="A48" s="22">
        <v>2100</v>
      </c>
      <c r="B48" s="76" t="s">
        <v>747</v>
      </c>
      <c r="C48" s="35">
        <f>'Calend_ egresos Ind 15, 28'!C51</f>
        <v>4637231.96</v>
      </c>
    </row>
    <row r="49" spans="1:3" ht="15.75" thickBot="1" x14ac:dyDescent="0.3">
      <c r="A49" s="20" t="s">
        <v>3</v>
      </c>
      <c r="B49" s="77" t="s">
        <v>4</v>
      </c>
      <c r="C49" s="42">
        <f>'Calend_ egresos Ind 15, 28'!C52</f>
        <v>794770</v>
      </c>
    </row>
    <row r="50" spans="1:3" ht="15.75" thickBot="1" x14ac:dyDescent="0.3">
      <c r="A50" s="20" t="s">
        <v>5</v>
      </c>
      <c r="B50" s="77" t="s">
        <v>471</v>
      </c>
      <c r="C50" s="42">
        <f>'Calend_ egresos Ind 15, 28'!C53</f>
        <v>981785.99999999988</v>
      </c>
    </row>
    <row r="51" spans="1:3" ht="15.75" thickBot="1" x14ac:dyDescent="0.3">
      <c r="A51" s="20" t="s">
        <v>6</v>
      </c>
      <c r="B51" s="77" t="s">
        <v>7</v>
      </c>
      <c r="C51" s="42">
        <f>'Calend_ egresos Ind 15, 28'!C54</f>
        <v>0</v>
      </c>
    </row>
    <row r="52" spans="1:3" ht="15.75" thickBot="1" x14ac:dyDescent="0.3">
      <c r="A52" s="20" t="s">
        <v>8</v>
      </c>
      <c r="B52" s="77" t="s">
        <v>472</v>
      </c>
      <c r="C52" s="42">
        <f>'Calend_ egresos Ind 15, 28'!C55</f>
        <v>69218</v>
      </c>
    </row>
    <row r="53" spans="1:3" ht="15.75" thickBot="1" x14ac:dyDescent="0.3">
      <c r="A53" s="20" t="s">
        <v>9</v>
      </c>
      <c r="B53" s="77" t="s">
        <v>10</v>
      </c>
      <c r="C53" s="42">
        <f>'Calend_ egresos Ind 15, 28'!C56</f>
        <v>549458</v>
      </c>
    </row>
    <row r="54" spans="1:3" ht="15.75" thickBot="1" x14ac:dyDescent="0.3">
      <c r="A54" s="20" t="s">
        <v>11</v>
      </c>
      <c r="B54" s="77" t="s">
        <v>12</v>
      </c>
      <c r="C54" s="42">
        <f>'Calend_ egresos Ind 15, 28'!C57</f>
        <v>592500</v>
      </c>
    </row>
    <row r="55" spans="1:3" ht="15.75" thickBot="1" x14ac:dyDescent="0.3">
      <c r="A55" s="20" t="s">
        <v>13</v>
      </c>
      <c r="B55" s="77" t="s">
        <v>14</v>
      </c>
      <c r="C55" s="42">
        <f>'Calend_ egresos Ind 15, 28'!C58</f>
        <v>83999.999999999985</v>
      </c>
    </row>
    <row r="56" spans="1:3" ht="15.75" thickBot="1" x14ac:dyDescent="0.3">
      <c r="A56" s="20" t="s">
        <v>15</v>
      </c>
      <c r="B56" s="77" t="s">
        <v>820</v>
      </c>
      <c r="C56" s="42">
        <f>'Calend_ egresos Ind 15, 28'!C59</f>
        <v>1565499.9600000002</v>
      </c>
    </row>
    <row r="57" spans="1:3" s="19" customFormat="1" ht="15.75" thickBot="1" x14ac:dyDescent="0.3">
      <c r="A57" s="22">
        <v>2200</v>
      </c>
      <c r="B57" s="76" t="s">
        <v>748</v>
      </c>
      <c r="C57" s="35">
        <f>'Calend_ egresos Ind 15, 28'!C60</f>
        <v>4439817.8400000008</v>
      </c>
    </row>
    <row r="58" spans="1:3" ht="15.75" thickBot="1" x14ac:dyDescent="0.3">
      <c r="A58" s="20" t="s">
        <v>16</v>
      </c>
      <c r="B58" s="77" t="s">
        <v>17</v>
      </c>
      <c r="C58" s="42">
        <f>'Calend_ egresos Ind 15, 28'!C61</f>
        <v>4238317.8400000008</v>
      </c>
    </row>
    <row r="59" spans="1:3" ht="15.75" thickBot="1" x14ac:dyDescent="0.3">
      <c r="A59" s="20" t="s">
        <v>18</v>
      </c>
      <c r="B59" s="77" t="s">
        <v>19</v>
      </c>
      <c r="C59" s="42">
        <f>'Calend_ egresos Ind 15, 28'!C62</f>
        <v>164000</v>
      </c>
    </row>
    <row r="60" spans="1:3" ht="15.75" thickBot="1" x14ac:dyDescent="0.3">
      <c r="A60" s="20" t="s">
        <v>20</v>
      </c>
      <c r="B60" s="77" t="s">
        <v>473</v>
      </c>
      <c r="C60" s="42">
        <f>'Calend_ egresos Ind 15, 28'!C63</f>
        <v>37500</v>
      </c>
    </row>
    <row r="61" spans="1:3" s="19" customFormat="1" ht="15.75" thickBot="1" x14ac:dyDescent="0.3">
      <c r="A61" s="22">
        <v>2300</v>
      </c>
      <c r="B61" s="76" t="s">
        <v>749</v>
      </c>
      <c r="C61" s="35">
        <f>'Calend_ egresos Ind 15, 28'!C64</f>
        <v>218000</v>
      </c>
    </row>
    <row r="62" spans="1:3" ht="15.75" thickBot="1" x14ac:dyDescent="0.3">
      <c r="A62" s="20" t="s">
        <v>21</v>
      </c>
      <c r="B62" s="77" t="s">
        <v>22</v>
      </c>
      <c r="C62" s="42">
        <f>'Calend_ egresos Ind 15, 28'!C65</f>
        <v>75000</v>
      </c>
    </row>
    <row r="63" spans="1:3" ht="15.75" thickBot="1" x14ac:dyDescent="0.3">
      <c r="A63" s="20" t="s">
        <v>349</v>
      </c>
      <c r="B63" s="77" t="s">
        <v>350</v>
      </c>
      <c r="C63" s="42">
        <f>'Calend_ egresos Ind 15, 28'!C66</f>
        <v>0</v>
      </c>
    </row>
    <row r="64" spans="1:3" ht="15.75" thickBot="1" x14ac:dyDescent="0.3">
      <c r="A64" s="20" t="s">
        <v>23</v>
      </c>
      <c r="B64" s="77" t="s">
        <v>24</v>
      </c>
      <c r="C64" s="42">
        <f>'Calend_ egresos Ind 15, 28'!C67</f>
        <v>110000</v>
      </c>
    </row>
    <row r="65" spans="1:3" ht="15.75" thickBot="1" x14ac:dyDescent="0.3">
      <c r="A65" s="20" t="s">
        <v>25</v>
      </c>
      <c r="B65" s="77" t="s">
        <v>474</v>
      </c>
      <c r="C65" s="42">
        <f>'Calend_ egresos Ind 15, 28'!C68</f>
        <v>0</v>
      </c>
    </row>
    <row r="66" spans="1:3" ht="15.75" thickBot="1" x14ac:dyDescent="0.3">
      <c r="A66" s="20" t="s">
        <v>351</v>
      </c>
      <c r="B66" s="77" t="s">
        <v>352</v>
      </c>
      <c r="C66" s="42">
        <f>'Calend_ egresos Ind 15, 28'!C69</f>
        <v>0</v>
      </c>
    </row>
    <row r="67" spans="1:3" ht="15.75" thickBot="1" x14ac:dyDescent="0.3">
      <c r="A67" s="20" t="s">
        <v>26</v>
      </c>
      <c r="B67" s="77" t="s">
        <v>27</v>
      </c>
      <c r="C67" s="42">
        <f>'Calend_ egresos Ind 15, 28'!C70</f>
        <v>0</v>
      </c>
    </row>
    <row r="68" spans="1:3" ht="15.75" thickBot="1" x14ac:dyDescent="0.3">
      <c r="A68" s="20" t="s">
        <v>28</v>
      </c>
      <c r="B68" s="77" t="s">
        <v>29</v>
      </c>
      <c r="C68" s="42">
        <f>'Calend_ egresos Ind 15, 28'!C71</f>
        <v>0</v>
      </c>
    </row>
    <row r="69" spans="1:3" ht="15.75" thickBot="1" x14ac:dyDescent="0.3">
      <c r="A69" s="20" t="s">
        <v>353</v>
      </c>
      <c r="B69" s="77" t="s">
        <v>475</v>
      </c>
      <c r="C69" s="42">
        <f>'Calend_ egresos Ind 15, 28'!C72</f>
        <v>0</v>
      </c>
    </row>
    <row r="70" spans="1:3" ht="15.75" thickBot="1" x14ac:dyDescent="0.3">
      <c r="A70" s="20" t="s">
        <v>30</v>
      </c>
      <c r="B70" s="77" t="s">
        <v>31</v>
      </c>
      <c r="C70" s="42">
        <f>'Calend_ egresos Ind 15, 28'!C73</f>
        <v>33000</v>
      </c>
    </row>
    <row r="71" spans="1:3" s="19" customFormat="1" ht="15.75" thickBot="1" x14ac:dyDescent="0.3">
      <c r="A71" s="22">
        <v>2400</v>
      </c>
      <c r="B71" s="76" t="s">
        <v>750</v>
      </c>
      <c r="C71" s="35">
        <f>'Calend_ egresos Ind 15, 28'!C74</f>
        <v>5854382</v>
      </c>
    </row>
    <row r="72" spans="1:3" ht="15.75" customHeight="1" thickBot="1" x14ac:dyDescent="0.3">
      <c r="A72" s="20" t="s">
        <v>354</v>
      </c>
      <c r="B72" s="77" t="s">
        <v>355</v>
      </c>
      <c r="C72" s="42">
        <f>'Calend_ egresos Ind 15, 28'!C75</f>
        <v>12000</v>
      </c>
    </row>
    <row r="73" spans="1:3" ht="15.75" thickBot="1" x14ac:dyDescent="0.3">
      <c r="A73" s="20" t="s">
        <v>32</v>
      </c>
      <c r="B73" s="77" t="s">
        <v>33</v>
      </c>
      <c r="C73" s="42">
        <f>'Calend_ egresos Ind 15, 28'!C76</f>
        <v>1790000</v>
      </c>
    </row>
    <row r="74" spans="1:3" ht="15.75" thickBot="1" x14ac:dyDescent="0.3">
      <c r="A74" s="20" t="s">
        <v>356</v>
      </c>
      <c r="B74" s="77" t="s">
        <v>357</v>
      </c>
      <c r="C74" s="42">
        <f>'Calend_ egresos Ind 15, 28'!C77</f>
        <v>67200.000000000015</v>
      </c>
    </row>
    <row r="75" spans="1:3" ht="15.75" thickBot="1" x14ac:dyDescent="0.3">
      <c r="A75" s="20" t="s">
        <v>34</v>
      </c>
      <c r="B75" s="77" t="s">
        <v>35</v>
      </c>
      <c r="C75" s="42">
        <f>'Calend_ egresos Ind 15, 28'!C78</f>
        <v>14480</v>
      </c>
    </row>
    <row r="76" spans="1:3" ht="15.75" thickBot="1" x14ac:dyDescent="0.3">
      <c r="A76" s="20" t="s">
        <v>36</v>
      </c>
      <c r="B76" s="77" t="s">
        <v>37</v>
      </c>
      <c r="C76" s="42">
        <f>'Calend_ egresos Ind 15, 28'!C79</f>
        <v>1000</v>
      </c>
    </row>
    <row r="77" spans="1:3" ht="15.75" thickBot="1" x14ac:dyDescent="0.3">
      <c r="A77" s="20" t="s">
        <v>38</v>
      </c>
      <c r="B77" s="77" t="s">
        <v>39</v>
      </c>
      <c r="C77" s="42">
        <f>'Calend_ egresos Ind 15, 28'!C80</f>
        <v>1285578</v>
      </c>
    </row>
    <row r="78" spans="1:3" ht="15.75" thickBot="1" x14ac:dyDescent="0.3">
      <c r="A78" s="20" t="s">
        <v>40</v>
      </c>
      <c r="B78" s="77" t="s">
        <v>41</v>
      </c>
      <c r="C78" s="42">
        <f>'Calend_ egresos Ind 15, 28'!C81</f>
        <v>156000</v>
      </c>
    </row>
    <row r="79" spans="1:3" ht="15.75" thickBot="1" x14ac:dyDescent="0.3">
      <c r="A79" s="20" t="s">
        <v>42</v>
      </c>
      <c r="B79" s="77" t="s">
        <v>43</v>
      </c>
      <c r="C79" s="42">
        <f>'Calend_ egresos Ind 15, 28'!C82</f>
        <v>25000</v>
      </c>
    </row>
    <row r="80" spans="1:3" ht="15.75" thickBot="1" x14ac:dyDescent="0.3">
      <c r="A80" s="20" t="s">
        <v>44</v>
      </c>
      <c r="B80" s="77" t="s">
        <v>476</v>
      </c>
      <c r="C80" s="42">
        <f>'Calend_ egresos Ind 15, 28'!C83</f>
        <v>2503124</v>
      </c>
    </row>
    <row r="81" spans="1:3" s="19" customFormat="1" ht="15.75" thickBot="1" x14ac:dyDescent="0.3">
      <c r="A81" s="22">
        <v>2500</v>
      </c>
      <c r="B81" s="76" t="s">
        <v>751</v>
      </c>
      <c r="C81" s="35">
        <f>'Calend_ egresos Ind 15, 28'!C84</f>
        <v>293580</v>
      </c>
    </row>
    <row r="82" spans="1:3" ht="15.75" thickBot="1" x14ac:dyDescent="0.3">
      <c r="A82" s="20" t="s">
        <v>358</v>
      </c>
      <c r="B82" s="77" t="s">
        <v>359</v>
      </c>
      <c r="C82" s="42">
        <f>'Calend_ egresos Ind 15, 28'!C85</f>
        <v>0</v>
      </c>
    </row>
    <row r="83" spans="1:3" ht="15.75" thickBot="1" x14ac:dyDescent="0.3">
      <c r="A83" s="20" t="s">
        <v>45</v>
      </c>
      <c r="B83" s="77" t="s">
        <v>46</v>
      </c>
      <c r="C83" s="42">
        <f>'Calend_ egresos Ind 15, 28'!C86</f>
        <v>15000</v>
      </c>
    </row>
    <row r="84" spans="1:3" ht="15.75" thickBot="1" x14ac:dyDescent="0.3">
      <c r="A84" s="20" t="s">
        <v>47</v>
      </c>
      <c r="B84" s="77" t="s">
        <v>48</v>
      </c>
      <c r="C84" s="42">
        <f>'Calend_ egresos Ind 15, 28'!C87</f>
        <v>126080</v>
      </c>
    </row>
    <row r="85" spans="1:3" ht="15.75" thickBot="1" x14ac:dyDescent="0.3">
      <c r="A85" s="20" t="s">
        <v>49</v>
      </c>
      <c r="B85" s="77" t="s">
        <v>477</v>
      </c>
      <c r="C85" s="42">
        <f>'Calend_ egresos Ind 15, 28'!C88</f>
        <v>142000</v>
      </c>
    </row>
    <row r="86" spans="1:3" ht="15.75" thickBot="1" x14ac:dyDescent="0.3">
      <c r="A86" s="20" t="s">
        <v>50</v>
      </c>
      <c r="B86" s="77" t="s">
        <v>51</v>
      </c>
      <c r="C86" s="42">
        <f>'Calend_ egresos Ind 15, 28'!C89</f>
        <v>0</v>
      </c>
    </row>
    <row r="87" spans="1:3" ht="15.75" thickBot="1" x14ac:dyDescent="0.3">
      <c r="A87" s="20" t="s">
        <v>360</v>
      </c>
      <c r="B87" s="77" t="s">
        <v>361</v>
      </c>
      <c r="C87" s="42">
        <f>'Calend_ egresos Ind 15, 28'!C90</f>
        <v>10500</v>
      </c>
    </row>
    <row r="88" spans="1:3" ht="15.75" thickBot="1" x14ac:dyDescent="0.3">
      <c r="A88" s="20" t="s">
        <v>362</v>
      </c>
      <c r="B88" s="77" t="s">
        <v>363</v>
      </c>
      <c r="C88" s="42">
        <f>'Calend_ egresos Ind 15, 28'!C91</f>
        <v>0</v>
      </c>
    </row>
    <row r="89" spans="1:3" s="19" customFormat="1" ht="15.75" thickBot="1" x14ac:dyDescent="0.3">
      <c r="A89" s="22">
        <v>2600</v>
      </c>
      <c r="B89" s="76" t="s">
        <v>752</v>
      </c>
      <c r="C89" s="35">
        <f>'Calend_ egresos Ind 15, 28'!C92</f>
        <v>21564200</v>
      </c>
    </row>
    <row r="90" spans="1:3" s="19" customFormat="1" ht="15.75" thickBot="1" x14ac:dyDescent="0.3">
      <c r="A90" s="20" t="s">
        <v>764</v>
      </c>
      <c r="B90" s="77" t="s">
        <v>752</v>
      </c>
      <c r="C90" s="42">
        <f>'Calend_ egresos Ind 15, 28'!C93</f>
        <v>0</v>
      </c>
    </row>
    <row r="91" spans="1:3" ht="15.75" thickBot="1" x14ac:dyDescent="0.3">
      <c r="A91" s="20" t="s">
        <v>52</v>
      </c>
      <c r="B91" s="77" t="s">
        <v>53</v>
      </c>
      <c r="C91" s="42">
        <f>'Calend_ egresos Ind 15, 28'!C94</f>
        <v>21137200</v>
      </c>
    </row>
    <row r="92" spans="1:3" ht="15.75" thickBot="1" x14ac:dyDescent="0.3">
      <c r="A92" s="20" t="s">
        <v>54</v>
      </c>
      <c r="B92" s="77" t="s">
        <v>55</v>
      </c>
      <c r="C92" s="42">
        <f>'Calend_ egresos Ind 15, 28'!C95</f>
        <v>427000</v>
      </c>
    </row>
    <row r="93" spans="1:3" ht="15.75" thickBot="1" x14ac:dyDescent="0.3">
      <c r="A93" s="20" t="s">
        <v>364</v>
      </c>
      <c r="B93" s="77" t="s">
        <v>365</v>
      </c>
      <c r="C93" s="42">
        <f>'Calend_ egresos Ind 15, 28'!C96</f>
        <v>0</v>
      </c>
    </row>
    <row r="94" spans="1:3" s="19" customFormat="1" ht="15.75" thickBot="1" x14ac:dyDescent="0.3">
      <c r="A94" s="22">
        <v>2700</v>
      </c>
      <c r="B94" s="76" t="s">
        <v>753</v>
      </c>
      <c r="C94" s="35">
        <f>'Calend_ egresos Ind 15, 28'!C97</f>
        <v>4188380.2</v>
      </c>
    </row>
    <row r="95" spans="1:3" ht="15.75" thickBot="1" x14ac:dyDescent="0.3">
      <c r="A95" s="20" t="s">
        <v>56</v>
      </c>
      <c r="B95" s="77" t="s">
        <v>57</v>
      </c>
      <c r="C95" s="42">
        <f>'Calend_ egresos Ind 15, 28'!C98</f>
        <v>3523625</v>
      </c>
    </row>
    <row r="96" spans="1:3" ht="15.75" thickBot="1" x14ac:dyDescent="0.3">
      <c r="A96" s="20" t="s">
        <v>58</v>
      </c>
      <c r="B96" s="77" t="s">
        <v>59</v>
      </c>
      <c r="C96" s="42">
        <f>'Calend_ egresos Ind 15, 28'!C99</f>
        <v>446900</v>
      </c>
    </row>
    <row r="97" spans="1:3" ht="15.75" thickBot="1" x14ac:dyDescent="0.3">
      <c r="A97" s="20" t="s">
        <v>60</v>
      </c>
      <c r="B97" s="77" t="s">
        <v>61</v>
      </c>
      <c r="C97" s="42">
        <f>'Calend_ egresos Ind 15, 28'!C100</f>
        <v>103655.2</v>
      </c>
    </row>
    <row r="98" spans="1:3" ht="15.75" thickBot="1" x14ac:dyDescent="0.3">
      <c r="A98" s="20" t="s">
        <v>366</v>
      </c>
      <c r="B98" s="77" t="s">
        <v>367</v>
      </c>
      <c r="C98" s="42">
        <f>'Calend_ egresos Ind 15, 28'!C101</f>
        <v>104200.00000000001</v>
      </c>
    </row>
    <row r="99" spans="1:3" ht="15.75" thickBot="1" x14ac:dyDescent="0.3">
      <c r="A99" s="20" t="s">
        <v>62</v>
      </c>
      <c r="B99" s="77" t="s">
        <v>478</v>
      </c>
      <c r="C99" s="42">
        <f>'Calend_ egresos Ind 15, 28'!C102</f>
        <v>10000</v>
      </c>
    </row>
    <row r="100" spans="1:3" s="19" customFormat="1" ht="15.75" thickBot="1" x14ac:dyDescent="0.3">
      <c r="A100" s="22">
        <v>2800</v>
      </c>
      <c r="B100" s="76" t="s">
        <v>754</v>
      </c>
      <c r="C100" s="35">
        <f>'Calend_ egresos Ind 15, 28'!C103</f>
        <v>0</v>
      </c>
    </row>
    <row r="101" spans="1:3" ht="15.75" thickBot="1" x14ac:dyDescent="0.3">
      <c r="A101" s="20" t="s">
        <v>63</v>
      </c>
      <c r="B101" s="77" t="s">
        <v>64</v>
      </c>
      <c r="C101" s="42">
        <f>'Calend_ egresos Ind 15, 28'!C104</f>
        <v>0</v>
      </c>
    </row>
    <row r="102" spans="1:3" ht="15.75" thickBot="1" x14ac:dyDescent="0.3">
      <c r="A102" s="20" t="s">
        <v>65</v>
      </c>
      <c r="B102" s="77" t="s">
        <v>66</v>
      </c>
      <c r="C102" s="42">
        <f>'Calend_ egresos Ind 15, 28'!C105</f>
        <v>0</v>
      </c>
    </row>
    <row r="103" spans="1:3" ht="15.75" thickBot="1" x14ac:dyDescent="0.3">
      <c r="A103" s="20" t="s">
        <v>67</v>
      </c>
      <c r="B103" s="77" t="s">
        <v>479</v>
      </c>
      <c r="C103" s="42">
        <f>'Calend_ egresos Ind 15, 28'!C106</f>
        <v>0</v>
      </c>
    </row>
    <row r="104" spans="1:3" s="19" customFormat="1" ht="15.75" thickBot="1" x14ac:dyDescent="0.3">
      <c r="A104" s="22">
        <v>2900</v>
      </c>
      <c r="B104" s="76" t="s">
        <v>755</v>
      </c>
      <c r="C104" s="35">
        <f>'Calend_ egresos Ind 15, 28'!C107</f>
        <v>5012370</v>
      </c>
    </row>
    <row r="105" spans="1:3" ht="15.75" thickBot="1" x14ac:dyDescent="0.3">
      <c r="A105" s="20" t="s">
        <v>68</v>
      </c>
      <c r="B105" s="77" t="s">
        <v>69</v>
      </c>
      <c r="C105" s="42">
        <f>'Calend_ egresos Ind 15, 28'!C108</f>
        <v>311050.00000000006</v>
      </c>
    </row>
    <row r="106" spans="1:3" ht="15.75" thickBot="1" x14ac:dyDescent="0.3">
      <c r="A106" s="20" t="s">
        <v>368</v>
      </c>
      <c r="B106" s="77" t="s">
        <v>369</v>
      </c>
      <c r="C106" s="42">
        <f>'Calend_ egresos Ind 15, 28'!C109</f>
        <v>7000</v>
      </c>
    </row>
    <row r="107" spans="1:3" ht="15.75" thickBot="1" x14ac:dyDescent="0.3">
      <c r="A107" s="20" t="s">
        <v>370</v>
      </c>
      <c r="B107" s="77" t="s">
        <v>821</v>
      </c>
      <c r="C107" s="42">
        <f>'Calend_ egresos Ind 15, 28'!C110</f>
        <v>0</v>
      </c>
    </row>
    <row r="108" spans="1:3" ht="15.75" thickBot="1" x14ac:dyDescent="0.3">
      <c r="A108" s="20" t="s">
        <v>70</v>
      </c>
      <c r="B108" s="77" t="s">
        <v>71</v>
      </c>
      <c r="C108" s="42">
        <f>'Calend_ egresos Ind 15, 28'!C111</f>
        <v>2976320</v>
      </c>
    </row>
    <row r="109" spans="1:3" ht="15.75" thickBot="1" x14ac:dyDescent="0.3">
      <c r="A109" s="20" t="s">
        <v>72</v>
      </c>
      <c r="B109" s="77" t="s">
        <v>73</v>
      </c>
      <c r="C109" s="42">
        <f>'Calend_ egresos Ind 15, 28'!C112</f>
        <v>0</v>
      </c>
    </row>
    <row r="110" spans="1:3" ht="15.75" thickBot="1" x14ac:dyDescent="0.3">
      <c r="A110" s="20" t="s">
        <v>74</v>
      </c>
      <c r="B110" s="77" t="s">
        <v>75</v>
      </c>
      <c r="C110" s="42">
        <f>'Calend_ egresos Ind 15, 28'!C113</f>
        <v>1718000</v>
      </c>
    </row>
    <row r="111" spans="1:3" ht="15.75" thickBot="1" x14ac:dyDescent="0.3">
      <c r="A111" s="20" t="s">
        <v>76</v>
      </c>
      <c r="B111" s="77" t="s">
        <v>77</v>
      </c>
      <c r="C111" s="42">
        <f>'Calend_ egresos Ind 15, 28'!C114</f>
        <v>0</v>
      </c>
    </row>
    <row r="112" spans="1:3" ht="15.75" thickBot="1" x14ac:dyDescent="0.3">
      <c r="A112" s="20" t="s">
        <v>78</v>
      </c>
      <c r="B112" s="77" t="s">
        <v>79</v>
      </c>
      <c r="C112" s="42">
        <f>'Calend_ egresos Ind 15, 28'!C115</f>
        <v>0</v>
      </c>
    </row>
    <row r="113" spans="1:3" ht="15.75" thickBot="1" x14ac:dyDescent="0.3">
      <c r="A113" s="20" t="s">
        <v>80</v>
      </c>
      <c r="B113" s="77" t="s">
        <v>81</v>
      </c>
      <c r="C113" s="42">
        <f>'Calend_ egresos Ind 15, 28'!C116</f>
        <v>0</v>
      </c>
    </row>
    <row r="114" spans="1:3" ht="15.75" thickBot="1" x14ac:dyDescent="0.3">
      <c r="A114" s="21">
        <v>3000</v>
      </c>
      <c r="B114" s="78" t="s">
        <v>82</v>
      </c>
      <c r="C114" s="34">
        <f>'Calend_ egresos Ind 15, 28'!C117</f>
        <v>106959223.01000001</v>
      </c>
    </row>
    <row r="115" spans="1:3" s="19" customFormat="1" ht="15.75" thickBot="1" x14ac:dyDescent="0.3">
      <c r="A115" s="22">
        <v>3100</v>
      </c>
      <c r="B115" s="76" t="s">
        <v>756</v>
      </c>
      <c r="C115" s="35">
        <f>'Calend_ egresos Ind 15, 28'!C118</f>
        <v>40367086.5</v>
      </c>
    </row>
    <row r="116" spans="1:3" ht="15.75" thickBot="1" x14ac:dyDescent="0.3">
      <c r="A116" s="20" t="s">
        <v>83</v>
      </c>
      <c r="B116" s="77" t="s">
        <v>84</v>
      </c>
      <c r="C116" s="42">
        <f>'Calend_ egresos Ind 15, 28'!C119</f>
        <v>30732227.509999998</v>
      </c>
    </row>
    <row r="117" spans="1:3" ht="15.75" thickBot="1" x14ac:dyDescent="0.3">
      <c r="A117" s="20" t="s">
        <v>85</v>
      </c>
      <c r="B117" s="77" t="s">
        <v>86</v>
      </c>
      <c r="C117" s="42">
        <f>'Calend_ egresos Ind 15, 28'!C120</f>
        <v>338400</v>
      </c>
    </row>
    <row r="118" spans="1:3" ht="15.75" thickBot="1" x14ac:dyDescent="0.3">
      <c r="A118" s="20" t="s">
        <v>87</v>
      </c>
      <c r="B118" s="77" t="s">
        <v>88</v>
      </c>
      <c r="C118" s="42">
        <f>'Calend_ egresos Ind 15, 28'!C121</f>
        <v>1816517.1700000004</v>
      </c>
    </row>
    <row r="119" spans="1:3" ht="15.75" thickBot="1" x14ac:dyDescent="0.3">
      <c r="A119" s="20" t="s">
        <v>89</v>
      </c>
      <c r="B119" s="77" t="s">
        <v>90</v>
      </c>
      <c r="C119" s="42">
        <f>'Calend_ egresos Ind 15, 28'!C122</f>
        <v>1010004</v>
      </c>
    </row>
    <row r="120" spans="1:3" ht="15.75" thickBot="1" x14ac:dyDescent="0.3">
      <c r="A120" s="20" t="s">
        <v>91</v>
      </c>
      <c r="B120" s="77" t="s">
        <v>92</v>
      </c>
      <c r="C120" s="42">
        <f>'Calend_ egresos Ind 15, 28'!C123</f>
        <v>468000</v>
      </c>
    </row>
    <row r="121" spans="1:3" ht="15.75" thickBot="1" x14ac:dyDescent="0.3">
      <c r="A121" s="20" t="s">
        <v>371</v>
      </c>
      <c r="B121" s="77" t="s">
        <v>372</v>
      </c>
      <c r="C121" s="42">
        <f>'Calend_ egresos Ind 15, 28'!C124</f>
        <v>0</v>
      </c>
    </row>
    <row r="122" spans="1:3" ht="15.75" thickBot="1" x14ac:dyDescent="0.3">
      <c r="A122" s="20" t="s">
        <v>93</v>
      </c>
      <c r="B122" s="77" t="s">
        <v>94</v>
      </c>
      <c r="C122" s="42">
        <f>'Calend_ egresos Ind 15, 28'!C125</f>
        <v>58362</v>
      </c>
    </row>
    <row r="123" spans="1:3" ht="15.75" thickBot="1" x14ac:dyDescent="0.3">
      <c r="A123" s="20" t="s">
        <v>373</v>
      </c>
      <c r="B123" s="77" t="s">
        <v>374</v>
      </c>
      <c r="C123" s="42">
        <f>'Calend_ egresos Ind 15, 28'!C126</f>
        <v>5000</v>
      </c>
    </row>
    <row r="124" spans="1:3" ht="15.75" thickBot="1" x14ac:dyDescent="0.3">
      <c r="A124" s="20" t="s">
        <v>95</v>
      </c>
      <c r="B124" s="77" t="s">
        <v>96</v>
      </c>
      <c r="C124" s="42">
        <f>'Calend_ egresos Ind 15, 28'!C127</f>
        <v>5938575.8200000003</v>
      </c>
    </row>
    <row r="125" spans="1:3" s="19" customFormat="1" ht="15.75" thickBot="1" x14ac:dyDescent="0.3">
      <c r="A125" s="22">
        <v>3200</v>
      </c>
      <c r="B125" s="76" t="s">
        <v>757</v>
      </c>
      <c r="C125" s="35">
        <f>'Calend_ egresos Ind 15, 28'!C128</f>
        <v>5085856</v>
      </c>
    </row>
    <row r="126" spans="1:3" ht="15.75" thickBot="1" x14ac:dyDescent="0.3">
      <c r="A126" s="20" t="s">
        <v>97</v>
      </c>
      <c r="B126" s="77" t="s">
        <v>98</v>
      </c>
      <c r="C126" s="42">
        <f>'Calend_ egresos Ind 15, 28'!C129</f>
        <v>0</v>
      </c>
    </row>
    <row r="127" spans="1:3" ht="15.75" thickBot="1" x14ac:dyDescent="0.3">
      <c r="A127" s="20" t="s">
        <v>99</v>
      </c>
      <c r="B127" s="77" t="s">
        <v>100</v>
      </c>
      <c r="C127" s="42">
        <f>'Calend_ egresos Ind 15, 28'!C130</f>
        <v>1670000</v>
      </c>
    </row>
    <row r="128" spans="1:3" ht="15.75" thickBot="1" x14ac:dyDescent="0.3">
      <c r="A128" s="20" t="s">
        <v>101</v>
      </c>
      <c r="B128" s="77" t="s">
        <v>102</v>
      </c>
      <c r="C128" s="42">
        <f>'Calend_ egresos Ind 15, 28'!C131</f>
        <v>0</v>
      </c>
    </row>
    <row r="129" spans="1:3" ht="15.75" thickBot="1" x14ac:dyDescent="0.3">
      <c r="A129" s="20" t="s">
        <v>375</v>
      </c>
      <c r="B129" s="77" t="s">
        <v>376</v>
      </c>
      <c r="C129" s="42">
        <f>'Calend_ egresos Ind 15, 28'!C132</f>
        <v>0</v>
      </c>
    </row>
    <row r="130" spans="1:3" ht="15.75" thickBot="1" x14ac:dyDescent="0.3">
      <c r="A130" s="20" t="s">
        <v>103</v>
      </c>
      <c r="B130" s="77" t="s">
        <v>104</v>
      </c>
      <c r="C130" s="42">
        <f>'Calend_ egresos Ind 15, 28'!C133</f>
        <v>625300</v>
      </c>
    </row>
    <row r="131" spans="1:3" ht="15.75" thickBot="1" x14ac:dyDescent="0.3">
      <c r="A131" s="20" t="s">
        <v>105</v>
      </c>
      <c r="B131" s="77" t="s">
        <v>106</v>
      </c>
      <c r="C131" s="42">
        <f>'Calend_ egresos Ind 15, 28'!C134</f>
        <v>100400</v>
      </c>
    </row>
    <row r="132" spans="1:3" ht="15.75" thickBot="1" x14ac:dyDescent="0.3">
      <c r="A132" s="20" t="s">
        <v>377</v>
      </c>
      <c r="B132" s="77" t="s">
        <v>378</v>
      </c>
      <c r="C132" s="42">
        <f>'Calend_ egresos Ind 15, 28'!C135</f>
        <v>362000</v>
      </c>
    </row>
    <row r="133" spans="1:3" ht="15.75" thickBot="1" x14ac:dyDescent="0.3">
      <c r="A133" s="20" t="s">
        <v>379</v>
      </c>
      <c r="B133" s="77" t="s">
        <v>380</v>
      </c>
      <c r="C133" s="42">
        <f>'Calend_ egresos Ind 15, 28'!C136</f>
        <v>0</v>
      </c>
    </row>
    <row r="134" spans="1:3" ht="15.75" thickBot="1" x14ac:dyDescent="0.3">
      <c r="A134" s="20" t="s">
        <v>107</v>
      </c>
      <c r="B134" s="77" t="s">
        <v>108</v>
      </c>
      <c r="C134" s="42">
        <f>'Calend_ egresos Ind 15, 28'!C137</f>
        <v>2328156</v>
      </c>
    </row>
    <row r="135" spans="1:3" s="19" customFormat="1" ht="15.75" thickBot="1" x14ac:dyDescent="0.3">
      <c r="A135" s="22">
        <v>3300</v>
      </c>
      <c r="B135" s="76" t="s">
        <v>758</v>
      </c>
      <c r="C135" s="35">
        <f>'Calend_ egresos Ind 15, 28'!C138</f>
        <v>12056358.4</v>
      </c>
    </row>
    <row r="136" spans="1:3" ht="15.75" thickBot="1" x14ac:dyDescent="0.3">
      <c r="A136" s="20" t="s">
        <v>109</v>
      </c>
      <c r="B136" s="77" t="s">
        <v>480</v>
      </c>
      <c r="C136" s="42">
        <f>'Calend_ egresos Ind 15, 28'!C139</f>
        <v>2423833.36</v>
      </c>
    </row>
    <row r="137" spans="1:3" ht="15.75" thickBot="1" x14ac:dyDescent="0.3">
      <c r="A137" s="20" t="s">
        <v>381</v>
      </c>
      <c r="B137" s="77" t="s">
        <v>481</v>
      </c>
      <c r="C137" s="42">
        <f>'Calend_ egresos Ind 15, 28'!C140</f>
        <v>0</v>
      </c>
    </row>
    <row r="138" spans="1:3" ht="15.75" thickBot="1" x14ac:dyDescent="0.3">
      <c r="A138" s="20" t="s">
        <v>110</v>
      </c>
      <c r="B138" s="77" t="s">
        <v>482</v>
      </c>
      <c r="C138" s="42">
        <f>'Calend_ egresos Ind 15, 28'!C141</f>
        <v>0</v>
      </c>
    </row>
    <row r="139" spans="1:3" ht="15.75" thickBot="1" x14ac:dyDescent="0.3">
      <c r="A139" s="20" t="s">
        <v>111</v>
      </c>
      <c r="B139" s="77" t="s">
        <v>112</v>
      </c>
      <c r="C139" s="42">
        <f>'Calend_ egresos Ind 15, 28'!C142</f>
        <v>6777800</v>
      </c>
    </row>
    <row r="140" spans="1:3" ht="15.75" thickBot="1" x14ac:dyDescent="0.3">
      <c r="A140" s="20" t="s">
        <v>113</v>
      </c>
      <c r="B140" s="77" t="s">
        <v>114</v>
      </c>
      <c r="C140" s="42">
        <f>'Calend_ egresos Ind 15, 28'!C143</f>
        <v>746375</v>
      </c>
    </row>
    <row r="141" spans="1:3" ht="15.75" thickBot="1" x14ac:dyDescent="0.3">
      <c r="A141" s="20" t="s">
        <v>115</v>
      </c>
      <c r="B141" s="77" t="s">
        <v>483</v>
      </c>
      <c r="C141" s="42">
        <f>'Calend_ egresos Ind 15, 28'!C144</f>
        <v>1188350.0400000003</v>
      </c>
    </row>
    <row r="142" spans="1:3" ht="15.75" thickBot="1" x14ac:dyDescent="0.3">
      <c r="A142" s="20" t="s">
        <v>116</v>
      </c>
      <c r="B142" s="77" t="s">
        <v>117</v>
      </c>
      <c r="C142" s="42">
        <f>'Calend_ egresos Ind 15, 28'!C145</f>
        <v>0</v>
      </c>
    </row>
    <row r="143" spans="1:3" ht="15.75" thickBot="1" x14ac:dyDescent="0.3">
      <c r="A143" s="20" t="s">
        <v>382</v>
      </c>
      <c r="B143" s="77" t="s">
        <v>383</v>
      </c>
      <c r="C143" s="42">
        <f>'Calend_ egresos Ind 15, 28'!C146</f>
        <v>72000</v>
      </c>
    </row>
    <row r="144" spans="1:3" ht="15.75" thickBot="1" x14ac:dyDescent="0.3">
      <c r="A144" s="20" t="s">
        <v>118</v>
      </c>
      <c r="B144" s="77" t="s">
        <v>119</v>
      </c>
      <c r="C144" s="42">
        <f>'Calend_ egresos Ind 15, 28'!C147</f>
        <v>848000</v>
      </c>
    </row>
    <row r="145" spans="1:3" s="19" customFormat="1" ht="15.75" thickBot="1" x14ac:dyDescent="0.3">
      <c r="A145" s="22">
        <v>3400</v>
      </c>
      <c r="B145" s="76" t="s">
        <v>759</v>
      </c>
      <c r="C145" s="35">
        <f>'Calend_ egresos Ind 15, 28'!C148</f>
        <v>695000</v>
      </c>
    </row>
    <row r="146" spans="1:3" ht="15.75" thickBot="1" x14ac:dyDescent="0.3">
      <c r="A146" s="20" t="s">
        <v>120</v>
      </c>
      <c r="B146" s="77" t="s">
        <v>121</v>
      </c>
      <c r="C146" s="42">
        <f>'Calend_ egresos Ind 15, 28'!C149</f>
        <v>0</v>
      </c>
    </row>
    <row r="147" spans="1:3" ht="15.75" thickBot="1" x14ac:dyDescent="0.3">
      <c r="A147" s="20" t="s">
        <v>384</v>
      </c>
      <c r="B147" s="77" t="s">
        <v>385</v>
      </c>
      <c r="C147" s="42">
        <f>'Calend_ egresos Ind 15, 28'!C150</f>
        <v>0</v>
      </c>
    </row>
    <row r="148" spans="1:3" ht="15.75" thickBot="1" x14ac:dyDescent="0.3">
      <c r="A148" s="20" t="s">
        <v>386</v>
      </c>
      <c r="B148" s="77" t="s">
        <v>387</v>
      </c>
      <c r="C148" s="42">
        <f>'Calend_ egresos Ind 15, 28'!C151</f>
        <v>0</v>
      </c>
    </row>
    <row r="149" spans="1:3" ht="15.75" thickBot="1" x14ac:dyDescent="0.3">
      <c r="A149" s="20" t="s">
        <v>388</v>
      </c>
      <c r="B149" s="77" t="s">
        <v>389</v>
      </c>
      <c r="C149" s="42">
        <f>'Calend_ egresos Ind 15, 28'!C152</f>
        <v>0</v>
      </c>
    </row>
    <row r="150" spans="1:3" ht="15.75" thickBot="1" x14ac:dyDescent="0.3">
      <c r="A150" s="20" t="s">
        <v>122</v>
      </c>
      <c r="B150" s="77" t="s">
        <v>123</v>
      </c>
      <c r="C150" s="42">
        <f>'Calend_ egresos Ind 15, 28'!C153</f>
        <v>600000</v>
      </c>
    </row>
    <row r="151" spans="1:3" ht="15.75" thickBot="1" x14ac:dyDescent="0.3">
      <c r="A151" s="20" t="s">
        <v>390</v>
      </c>
      <c r="B151" s="77" t="s">
        <v>391</v>
      </c>
      <c r="C151" s="42">
        <f>'Calend_ egresos Ind 15, 28'!C154</f>
        <v>0</v>
      </c>
    </row>
    <row r="152" spans="1:3" ht="15.75" thickBot="1" x14ac:dyDescent="0.3">
      <c r="A152" s="20" t="s">
        <v>392</v>
      </c>
      <c r="B152" s="77" t="s">
        <v>393</v>
      </c>
      <c r="C152" s="42">
        <f>'Calend_ egresos Ind 15, 28'!C155</f>
        <v>95000</v>
      </c>
    </row>
    <row r="153" spans="1:3" ht="15.75" thickBot="1" x14ac:dyDescent="0.3">
      <c r="A153" s="20" t="s">
        <v>394</v>
      </c>
      <c r="B153" s="77" t="s">
        <v>395</v>
      </c>
      <c r="C153" s="42">
        <f>'Calend_ egresos Ind 15, 28'!C156</f>
        <v>0</v>
      </c>
    </row>
    <row r="154" spans="1:3" ht="15.75" thickBot="1" x14ac:dyDescent="0.3">
      <c r="A154" s="20" t="s">
        <v>396</v>
      </c>
      <c r="B154" s="77" t="s">
        <v>397</v>
      </c>
      <c r="C154" s="42">
        <f>'Calend_ egresos Ind 15, 28'!C157</f>
        <v>0</v>
      </c>
    </row>
    <row r="155" spans="1:3" s="19" customFormat="1" ht="15.75" thickBot="1" x14ac:dyDescent="0.3">
      <c r="A155" s="22">
        <v>3500</v>
      </c>
      <c r="B155" s="76" t="s">
        <v>818</v>
      </c>
      <c r="C155" s="35">
        <f>'Calend_ egresos Ind 15, 28'!C158</f>
        <v>14001800</v>
      </c>
    </row>
    <row r="156" spans="1:3" ht="15.75" thickBot="1" x14ac:dyDescent="0.3">
      <c r="A156" s="20" t="s">
        <v>124</v>
      </c>
      <c r="B156" s="77" t="s">
        <v>125</v>
      </c>
      <c r="C156" s="42">
        <f>'Calend_ egresos Ind 15, 28'!C159</f>
        <v>2031700</v>
      </c>
    </row>
    <row r="157" spans="1:3" s="5" customFormat="1" ht="15.75" thickBot="1" x14ac:dyDescent="0.3">
      <c r="A157" s="23" t="s">
        <v>126</v>
      </c>
      <c r="B157" s="77" t="s">
        <v>822</v>
      </c>
      <c r="C157" s="42">
        <f>'Calend_ egresos Ind 15, 28'!C160</f>
        <v>25000</v>
      </c>
    </row>
    <row r="158" spans="1:3" s="5" customFormat="1" ht="15.75" thickBot="1" x14ac:dyDescent="0.3">
      <c r="A158" s="23" t="s">
        <v>127</v>
      </c>
      <c r="B158" s="77" t="s">
        <v>823</v>
      </c>
      <c r="C158" s="42">
        <f>'Calend_ egresos Ind 15, 28'!C161</f>
        <v>30000</v>
      </c>
    </row>
    <row r="159" spans="1:3" s="5" customFormat="1" ht="15.75" thickBot="1" x14ac:dyDescent="0.3">
      <c r="A159" s="23" t="s">
        <v>128</v>
      </c>
      <c r="B159" s="77" t="s">
        <v>129</v>
      </c>
      <c r="C159" s="42">
        <f>'Calend_ egresos Ind 15, 28'!C162</f>
        <v>42800</v>
      </c>
    </row>
    <row r="160" spans="1:3" s="5" customFormat="1" ht="15.75" thickBot="1" x14ac:dyDescent="0.3">
      <c r="A160" s="23" t="s">
        <v>130</v>
      </c>
      <c r="B160" s="77" t="s">
        <v>131</v>
      </c>
      <c r="C160" s="42">
        <f>'Calend_ egresos Ind 15, 28'!C163</f>
        <v>9160000</v>
      </c>
    </row>
    <row r="161" spans="1:3" s="5" customFormat="1" ht="15.75" thickBot="1" x14ac:dyDescent="0.3">
      <c r="A161" s="23" t="s">
        <v>398</v>
      </c>
      <c r="B161" s="77" t="s">
        <v>399</v>
      </c>
      <c r="C161" s="42">
        <f>'Calend_ egresos Ind 15, 28'!C164</f>
        <v>0</v>
      </c>
    </row>
    <row r="162" spans="1:3" s="5" customFormat="1" ht="15.75" thickBot="1" x14ac:dyDescent="0.3">
      <c r="A162" s="23" t="s">
        <v>132</v>
      </c>
      <c r="B162" s="77" t="s">
        <v>133</v>
      </c>
      <c r="C162" s="42">
        <f>'Calend_ egresos Ind 15, 28'!C165</f>
        <v>2041900</v>
      </c>
    </row>
    <row r="163" spans="1:3" s="5" customFormat="1" ht="15.75" thickBot="1" x14ac:dyDescent="0.3">
      <c r="A163" s="23" t="s">
        <v>134</v>
      </c>
      <c r="B163" s="77" t="s">
        <v>484</v>
      </c>
      <c r="C163" s="42">
        <f>'Calend_ egresos Ind 15, 28'!C166</f>
        <v>9800</v>
      </c>
    </row>
    <row r="164" spans="1:3" s="5" customFormat="1" ht="16.5" customHeight="1" thickBot="1" x14ac:dyDescent="0.3">
      <c r="A164" s="23" t="s">
        <v>136</v>
      </c>
      <c r="B164" s="77" t="s">
        <v>137</v>
      </c>
      <c r="C164" s="42">
        <f>'Calend_ egresos Ind 15, 28'!C167</f>
        <v>660600</v>
      </c>
    </row>
    <row r="165" spans="1:3" s="19" customFormat="1" ht="15.75" thickBot="1" x14ac:dyDescent="0.3">
      <c r="A165" s="22">
        <v>3600</v>
      </c>
      <c r="B165" s="76" t="s">
        <v>760</v>
      </c>
      <c r="C165" s="35">
        <f>'Calend_ egresos Ind 15, 28'!C168</f>
        <v>5849917.1999999993</v>
      </c>
    </row>
    <row r="166" spans="1:3" s="5" customFormat="1" ht="15.75" thickBot="1" x14ac:dyDescent="0.3">
      <c r="A166" s="23" t="s">
        <v>138</v>
      </c>
      <c r="B166" s="77" t="s">
        <v>139</v>
      </c>
      <c r="C166" s="42">
        <f>'Calend_ egresos Ind 15, 28'!C169</f>
        <v>5643417.1999999993</v>
      </c>
    </row>
    <row r="167" spans="1:3" s="5" customFormat="1" ht="15.75" thickBot="1" x14ac:dyDescent="0.3">
      <c r="A167" s="23" t="s">
        <v>140</v>
      </c>
      <c r="B167" s="77" t="s">
        <v>824</v>
      </c>
      <c r="C167" s="42">
        <f>'Calend_ egresos Ind 15, 28'!C170</f>
        <v>0</v>
      </c>
    </row>
    <row r="168" spans="1:3" s="5" customFormat="1" ht="15.75" thickBot="1" x14ac:dyDescent="0.3">
      <c r="A168" s="23" t="s">
        <v>141</v>
      </c>
      <c r="B168" s="77" t="s">
        <v>142</v>
      </c>
      <c r="C168" s="42">
        <f>'Calend_ egresos Ind 15, 28'!C171</f>
        <v>21500</v>
      </c>
    </row>
    <row r="169" spans="1:3" s="5" customFormat="1" ht="15.75" thickBot="1" x14ac:dyDescent="0.3">
      <c r="A169" s="23" t="s">
        <v>400</v>
      </c>
      <c r="B169" s="77" t="s">
        <v>401</v>
      </c>
      <c r="C169" s="42">
        <f>'Calend_ egresos Ind 15, 28'!C172</f>
        <v>0</v>
      </c>
    </row>
    <row r="170" spans="1:3" s="5" customFormat="1" ht="15.75" thickBot="1" x14ac:dyDescent="0.3">
      <c r="A170" s="23" t="s">
        <v>402</v>
      </c>
      <c r="B170" s="77" t="s">
        <v>403</v>
      </c>
      <c r="C170" s="42">
        <f>'Calend_ egresos Ind 15, 28'!C173</f>
        <v>0</v>
      </c>
    </row>
    <row r="171" spans="1:3" s="5" customFormat="1" ht="15.75" thickBot="1" x14ac:dyDescent="0.3">
      <c r="A171" s="23" t="s">
        <v>143</v>
      </c>
      <c r="B171" s="77" t="s">
        <v>144</v>
      </c>
      <c r="C171" s="42">
        <f>'Calend_ egresos Ind 15, 28'!C174</f>
        <v>185000</v>
      </c>
    </row>
    <row r="172" spans="1:3" s="5" customFormat="1" ht="15.75" thickBot="1" x14ac:dyDescent="0.3">
      <c r="A172" s="23" t="s">
        <v>145</v>
      </c>
      <c r="B172" s="77" t="s">
        <v>146</v>
      </c>
      <c r="C172" s="42">
        <f>'Calend_ egresos Ind 15, 28'!C175</f>
        <v>0</v>
      </c>
    </row>
    <row r="173" spans="1:3" s="19" customFormat="1" ht="15.75" thickBot="1" x14ac:dyDescent="0.3">
      <c r="A173" s="22">
        <v>3700</v>
      </c>
      <c r="B173" s="76" t="s">
        <v>761</v>
      </c>
      <c r="C173" s="35">
        <f>'Calend_ egresos Ind 15, 28'!C176</f>
        <v>574174</v>
      </c>
    </row>
    <row r="174" spans="1:3" s="19" customFormat="1" ht="15.75" thickBot="1" x14ac:dyDescent="0.3">
      <c r="A174" s="23" t="s">
        <v>762</v>
      </c>
      <c r="B174" s="77" t="s">
        <v>763</v>
      </c>
      <c r="C174" s="42">
        <f>'Calend_ egresos Ind 15, 28'!C177</f>
        <v>0</v>
      </c>
    </row>
    <row r="175" spans="1:3" s="5" customFormat="1" ht="15.75" thickBot="1" x14ac:dyDescent="0.3">
      <c r="A175" s="23" t="s">
        <v>147</v>
      </c>
      <c r="B175" s="77" t="s">
        <v>148</v>
      </c>
      <c r="C175" s="42">
        <f>'Calend_ egresos Ind 15, 28'!C178</f>
        <v>36000</v>
      </c>
    </row>
    <row r="176" spans="1:3" s="5" customFormat="1" ht="15.75" thickBot="1" x14ac:dyDescent="0.3">
      <c r="A176" s="23" t="s">
        <v>149</v>
      </c>
      <c r="B176" s="77" t="s">
        <v>150</v>
      </c>
      <c r="C176" s="42">
        <f>'Calend_ egresos Ind 15, 28'!C179</f>
        <v>39030</v>
      </c>
    </row>
    <row r="177" spans="1:3" s="5" customFormat="1" ht="15.75" thickBot="1" x14ac:dyDescent="0.3">
      <c r="A177" s="23" t="s">
        <v>768</v>
      </c>
      <c r="B177" s="77" t="s">
        <v>769</v>
      </c>
      <c r="C177" s="42">
        <f>'Calend_ egresos Ind 15, 28'!C180</f>
        <v>0</v>
      </c>
    </row>
    <row r="178" spans="1:3" s="5" customFormat="1" ht="15.75" thickBot="1" x14ac:dyDescent="0.3">
      <c r="A178" s="23" t="s">
        <v>151</v>
      </c>
      <c r="B178" s="77" t="s">
        <v>152</v>
      </c>
      <c r="C178" s="42">
        <f>'Calend_ egresos Ind 15, 28'!C181</f>
        <v>121739.99999999999</v>
      </c>
    </row>
    <row r="179" spans="1:3" s="5" customFormat="1" ht="15.75" thickBot="1" x14ac:dyDescent="0.3">
      <c r="A179" s="23" t="s">
        <v>153</v>
      </c>
      <c r="B179" s="77" t="s">
        <v>154</v>
      </c>
      <c r="C179" s="42">
        <f>'Calend_ egresos Ind 15, 28'!C182</f>
        <v>0</v>
      </c>
    </row>
    <row r="180" spans="1:3" s="5" customFormat="1" ht="15.75" thickBot="1" x14ac:dyDescent="0.3">
      <c r="A180" s="23" t="s">
        <v>404</v>
      </c>
      <c r="B180" s="77" t="s">
        <v>405</v>
      </c>
      <c r="C180" s="42">
        <f>'Calend_ egresos Ind 15, 28'!C183</f>
        <v>0</v>
      </c>
    </row>
    <row r="181" spans="1:3" s="5" customFormat="1" ht="15.75" thickBot="1" x14ac:dyDescent="0.3">
      <c r="A181" s="23" t="s">
        <v>406</v>
      </c>
      <c r="B181" s="77" t="s">
        <v>407</v>
      </c>
      <c r="C181" s="42">
        <f>'Calend_ egresos Ind 15, 28'!C184</f>
        <v>0</v>
      </c>
    </row>
    <row r="182" spans="1:3" s="5" customFormat="1" ht="15.75" thickBot="1" x14ac:dyDescent="0.3">
      <c r="A182" s="23" t="s">
        <v>155</v>
      </c>
      <c r="B182" s="77" t="s">
        <v>156</v>
      </c>
      <c r="C182" s="42">
        <f>'Calend_ egresos Ind 15, 28'!C185</f>
        <v>190860</v>
      </c>
    </row>
    <row r="183" spans="1:3" s="5" customFormat="1" ht="15.75" thickBot="1" x14ac:dyDescent="0.3">
      <c r="A183" s="23" t="s">
        <v>157</v>
      </c>
      <c r="B183" s="77" t="s">
        <v>158</v>
      </c>
      <c r="C183" s="42">
        <f>'Calend_ egresos Ind 15, 28'!C186</f>
        <v>70000</v>
      </c>
    </row>
    <row r="184" spans="1:3" s="5" customFormat="1" ht="15.75" thickBot="1" x14ac:dyDescent="0.3">
      <c r="A184" s="23" t="s">
        <v>408</v>
      </c>
      <c r="B184" s="77" t="s">
        <v>409</v>
      </c>
      <c r="C184" s="42">
        <f>'Calend_ egresos Ind 15, 28'!C187</f>
        <v>0</v>
      </c>
    </row>
    <row r="185" spans="1:3" s="5" customFormat="1" ht="15.75" thickBot="1" x14ac:dyDescent="0.3">
      <c r="A185" s="23" t="s">
        <v>410</v>
      </c>
      <c r="B185" s="77" t="s">
        <v>411</v>
      </c>
      <c r="C185" s="42">
        <f>'Calend_ egresos Ind 15, 28'!C188</f>
        <v>102544</v>
      </c>
    </row>
    <row r="186" spans="1:3" s="5" customFormat="1" ht="15.75" thickBot="1" x14ac:dyDescent="0.3">
      <c r="A186" s="23" t="s">
        <v>412</v>
      </c>
      <c r="B186" s="77" t="s">
        <v>413</v>
      </c>
      <c r="C186" s="42">
        <f>'Calend_ egresos Ind 15, 28'!C189</f>
        <v>14000</v>
      </c>
    </row>
    <row r="187" spans="1:3" s="19" customFormat="1" ht="15.75" thickBot="1" x14ac:dyDescent="0.3">
      <c r="A187" s="22">
        <v>3800</v>
      </c>
      <c r="B187" s="76" t="s">
        <v>819</v>
      </c>
      <c r="C187" s="35">
        <f>'Calend_ egresos Ind 15, 28'!C190</f>
        <v>11983030.909999998</v>
      </c>
    </row>
    <row r="188" spans="1:3" s="5" customFormat="1" ht="15.75" thickBot="1" x14ac:dyDescent="0.3">
      <c r="A188" s="23" t="s">
        <v>159</v>
      </c>
      <c r="B188" s="77" t="s">
        <v>160</v>
      </c>
      <c r="C188" s="42">
        <f>'Calend_ egresos Ind 15, 28'!C191</f>
        <v>0</v>
      </c>
    </row>
    <row r="189" spans="1:3" s="5" customFormat="1" ht="15.75" thickBot="1" x14ac:dyDescent="0.3">
      <c r="A189" s="23" t="s">
        <v>161</v>
      </c>
      <c r="B189" s="77" t="s">
        <v>162</v>
      </c>
      <c r="C189" s="42">
        <f>'Calend_ egresos Ind 15, 28'!C192</f>
        <v>11978530.909999998</v>
      </c>
    </row>
    <row r="190" spans="1:3" s="5" customFormat="1" ht="15.75" thickBot="1" x14ac:dyDescent="0.3">
      <c r="A190" s="23" t="s">
        <v>163</v>
      </c>
      <c r="B190" s="77" t="s">
        <v>164</v>
      </c>
      <c r="C190" s="42">
        <f>'Calend_ egresos Ind 15, 28'!C193</f>
        <v>4500</v>
      </c>
    </row>
    <row r="191" spans="1:3" s="5" customFormat="1" ht="15.75" thickBot="1" x14ac:dyDescent="0.3">
      <c r="A191" s="23" t="s">
        <v>414</v>
      </c>
      <c r="B191" s="77" t="s">
        <v>415</v>
      </c>
      <c r="C191" s="42">
        <f>'Calend_ egresos Ind 15, 28'!C194</f>
        <v>0</v>
      </c>
    </row>
    <row r="192" spans="1:3" s="5" customFormat="1" ht="15.75" thickBot="1" x14ac:dyDescent="0.3">
      <c r="A192" s="23" t="s">
        <v>165</v>
      </c>
      <c r="B192" s="77" t="s">
        <v>166</v>
      </c>
      <c r="C192" s="42">
        <f>'Calend_ egresos Ind 15, 28'!C195</f>
        <v>0</v>
      </c>
    </row>
    <row r="193" spans="1:3" s="19" customFormat="1" ht="15.75" thickBot="1" x14ac:dyDescent="0.3">
      <c r="A193" s="22">
        <v>3900</v>
      </c>
      <c r="B193" s="76" t="s">
        <v>170</v>
      </c>
      <c r="C193" s="35">
        <f>'Calend_ egresos Ind 15, 28'!C196</f>
        <v>16346000</v>
      </c>
    </row>
    <row r="194" spans="1:3" s="5" customFormat="1" ht="15.75" thickBot="1" x14ac:dyDescent="0.3">
      <c r="A194" s="23" t="s">
        <v>416</v>
      </c>
      <c r="B194" s="77" t="s">
        <v>417</v>
      </c>
      <c r="C194" s="42">
        <f>'Calend_ egresos Ind 15, 28'!C197</f>
        <v>0</v>
      </c>
    </row>
    <row r="195" spans="1:3" s="5" customFormat="1" ht="15.75" thickBot="1" x14ac:dyDescent="0.3">
      <c r="A195" s="23" t="s">
        <v>418</v>
      </c>
      <c r="B195" s="77" t="s">
        <v>419</v>
      </c>
      <c r="C195" s="42">
        <f>'Calend_ egresos Ind 15, 28'!C198</f>
        <v>16300000</v>
      </c>
    </row>
    <row r="196" spans="1:3" ht="15.75" thickBot="1" x14ac:dyDescent="0.3">
      <c r="A196" s="20" t="s">
        <v>420</v>
      </c>
      <c r="B196" s="77" t="s">
        <v>421</v>
      </c>
      <c r="C196" s="42">
        <f>'Calend_ egresos Ind 15, 28'!C199</f>
        <v>0</v>
      </c>
    </row>
    <row r="197" spans="1:3" ht="15.75" thickBot="1" x14ac:dyDescent="0.3">
      <c r="A197" s="20" t="s">
        <v>422</v>
      </c>
      <c r="B197" s="77" t="s">
        <v>423</v>
      </c>
      <c r="C197" s="42">
        <f>'Calend_ egresos Ind 15, 28'!C200</f>
        <v>0</v>
      </c>
    </row>
    <row r="198" spans="1:3" ht="15.75" thickBot="1" x14ac:dyDescent="0.3">
      <c r="A198" s="20" t="s">
        <v>424</v>
      </c>
      <c r="B198" s="77" t="s">
        <v>425</v>
      </c>
      <c r="C198" s="42">
        <f>'Calend_ egresos Ind 15, 28'!C201</f>
        <v>0</v>
      </c>
    </row>
    <row r="199" spans="1:3" ht="15.75" thickBot="1" x14ac:dyDescent="0.3">
      <c r="A199" s="20" t="s">
        <v>426</v>
      </c>
      <c r="B199" s="77" t="s">
        <v>427</v>
      </c>
      <c r="C199" s="42">
        <f>'Calend_ egresos Ind 15, 28'!C202</f>
        <v>0</v>
      </c>
    </row>
    <row r="200" spans="1:3" ht="15.75" thickBot="1" x14ac:dyDescent="0.3">
      <c r="A200" s="20" t="s">
        <v>428</v>
      </c>
      <c r="B200" s="77" t="s">
        <v>429</v>
      </c>
      <c r="C200" s="42">
        <f>'Calend_ egresos Ind 15, 28'!C203</f>
        <v>0</v>
      </c>
    </row>
    <row r="201" spans="1:3" ht="15.75" thickBot="1" x14ac:dyDescent="0.3">
      <c r="A201" s="20" t="s">
        <v>167</v>
      </c>
      <c r="B201" s="77" t="s">
        <v>168</v>
      </c>
      <c r="C201" s="42">
        <f>'Calend_ egresos Ind 15, 28'!C204</f>
        <v>0</v>
      </c>
    </row>
    <row r="202" spans="1:3" ht="15.75" thickBot="1" x14ac:dyDescent="0.3">
      <c r="A202" s="20" t="s">
        <v>169</v>
      </c>
      <c r="B202" s="77" t="s">
        <v>170</v>
      </c>
      <c r="C202" s="42">
        <f>'Calend_ egresos Ind 15, 28'!C205</f>
        <v>46000</v>
      </c>
    </row>
    <row r="203" spans="1:3" ht="15.75" thickBot="1" x14ac:dyDescent="0.3">
      <c r="A203" s="21">
        <v>4000</v>
      </c>
      <c r="B203" s="78" t="s">
        <v>485</v>
      </c>
      <c r="C203" s="34">
        <f>'Calend_ egresos Ind 15, 28'!C206</f>
        <v>19981201.789999999</v>
      </c>
    </row>
    <row r="204" spans="1:3" s="19" customFormat="1" ht="15.75" thickBot="1" x14ac:dyDescent="0.3">
      <c r="A204" s="22">
        <v>4100</v>
      </c>
      <c r="B204" s="76" t="s">
        <v>770</v>
      </c>
      <c r="C204" s="35">
        <f>'Calend_ egresos Ind 15, 28'!C207</f>
        <v>5438874.6999999993</v>
      </c>
    </row>
    <row r="205" spans="1:3" ht="15.75" thickBot="1" x14ac:dyDescent="0.3">
      <c r="A205" s="20" t="s">
        <v>486</v>
      </c>
      <c r="B205" s="77" t="s">
        <v>487</v>
      </c>
      <c r="C205" s="42">
        <f>'Calend_ egresos Ind 15, 28'!C208</f>
        <v>0</v>
      </c>
    </row>
    <row r="206" spans="1:3" ht="15.75" thickBot="1" x14ac:dyDescent="0.3">
      <c r="A206" s="20" t="s">
        <v>488</v>
      </c>
      <c r="B206" s="77" t="s">
        <v>489</v>
      </c>
      <c r="C206" s="42">
        <f>'Calend_ egresos Ind 15, 28'!C209</f>
        <v>0</v>
      </c>
    </row>
    <row r="207" spans="1:3" ht="15.75" thickBot="1" x14ac:dyDescent="0.3">
      <c r="A207" s="20" t="s">
        <v>490</v>
      </c>
      <c r="B207" s="77" t="s">
        <v>491</v>
      </c>
      <c r="C207" s="42">
        <f>'Calend_ egresos Ind 15, 28'!C210</f>
        <v>0</v>
      </c>
    </row>
    <row r="208" spans="1:3" ht="15.75" thickBot="1" x14ac:dyDescent="0.3">
      <c r="A208" s="20" t="s">
        <v>492</v>
      </c>
      <c r="B208" s="77" t="s">
        <v>493</v>
      </c>
      <c r="C208" s="42">
        <f>'Calend_ egresos Ind 15, 28'!C211</f>
        <v>0</v>
      </c>
    </row>
    <row r="209" spans="1:3" ht="15.75" thickBot="1" x14ac:dyDescent="0.3">
      <c r="A209" s="20" t="s">
        <v>171</v>
      </c>
      <c r="B209" s="77" t="s">
        <v>172</v>
      </c>
      <c r="C209" s="42">
        <f>'Calend_ egresos Ind 15, 28'!C212</f>
        <v>5438874.6999999993</v>
      </c>
    </row>
    <row r="210" spans="1:3" ht="15.75" thickBot="1" x14ac:dyDescent="0.3">
      <c r="A210" s="20" t="s">
        <v>494</v>
      </c>
      <c r="B210" s="77" t="s">
        <v>495</v>
      </c>
      <c r="C210" s="42">
        <f>'Calend_ egresos Ind 15, 28'!C213</f>
        <v>0</v>
      </c>
    </row>
    <row r="211" spans="1:3" ht="15.75" thickBot="1" x14ac:dyDescent="0.3">
      <c r="A211" s="20" t="s">
        <v>496</v>
      </c>
      <c r="B211" s="77" t="s">
        <v>497</v>
      </c>
      <c r="C211" s="42">
        <f>'Calend_ egresos Ind 15, 28'!C214</f>
        <v>0</v>
      </c>
    </row>
    <row r="212" spans="1:3" ht="15.75" thickBot="1" x14ac:dyDescent="0.3">
      <c r="A212" s="20" t="s">
        <v>498</v>
      </c>
      <c r="B212" s="77" t="s">
        <v>499</v>
      </c>
      <c r="C212" s="42">
        <f>'Calend_ egresos Ind 15, 28'!C215</f>
        <v>0</v>
      </c>
    </row>
    <row r="213" spans="1:3" ht="15.75" thickBot="1" x14ac:dyDescent="0.3">
      <c r="A213" s="20" t="s">
        <v>500</v>
      </c>
      <c r="B213" s="77" t="s">
        <v>501</v>
      </c>
      <c r="C213" s="42">
        <f>'Calend_ egresos Ind 15, 28'!C216</f>
        <v>0</v>
      </c>
    </row>
    <row r="214" spans="1:3" s="19" customFormat="1" ht="15.75" thickBot="1" x14ac:dyDescent="0.3">
      <c r="A214" s="22">
        <v>4200</v>
      </c>
      <c r="B214" s="76" t="s">
        <v>771</v>
      </c>
      <c r="C214" s="35">
        <f>'Calend_ egresos Ind 15, 28'!C217</f>
        <v>0</v>
      </c>
    </row>
    <row r="215" spans="1:3" ht="15.75" thickBot="1" x14ac:dyDescent="0.3">
      <c r="A215" s="20" t="s">
        <v>502</v>
      </c>
      <c r="B215" s="77" t="s">
        <v>825</v>
      </c>
      <c r="C215" s="42">
        <f>'Calend_ egresos Ind 15, 28'!C218</f>
        <v>0</v>
      </c>
    </row>
    <row r="216" spans="1:3" ht="15.75" thickBot="1" x14ac:dyDescent="0.3">
      <c r="A216" s="20" t="s">
        <v>503</v>
      </c>
      <c r="B216" s="77" t="s">
        <v>504</v>
      </c>
      <c r="C216" s="42">
        <f>'Calend_ egresos Ind 15, 28'!C219</f>
        <v>0</v>
      </c>
    </row>
    <row r="217" spans="1:3" ht="15.75" thickBot="1" x14ac:dyDescent="0.3">
      <c r="A217" s="20" t="s">
        <v>505</v>
      </c>
      <c r="B217" s="77" t="s">
        <v>506</v>
      </c>
      <c r="C217" s="42">
        <f>'Calend_ egresos Ind 15, 28'!C220</f>
        <v>0</v>
      </c>
    </row>
    <row r="218" spans="1:3" ht="15.75" thickBot="1" x14ac:dyDescent="0.3">
      <c r="A218" s="20" t="s">
        <v>507</v>
      </c>
      <c r="B218" s="77" t="s">
        <v>508</v>
      </c>
      <c r="C218" s="42">
        <f>'Calend_ egresos Ind 15, 28'!C221</f>
        <v>0</v>
      </c>
    </row>
    <row r="219" spans="1:3" ht="15.75" thickBot="1" x14ac:dyDescent="0.3">
      <c r="A219" s="20" t="s">
        <v>509</v>
      </c>
      <c r="B219" s="77" t="s">
        <v>510</v>
      </c>
      <c r="C219" s="42">
        <f>'Calend_ egresos Ind 15, 28'!C222</f>
        <v>0</v>
      </c>
    </row>
    <row r="220" spans="1:3" s="19" customFormat="1" ht="15.75" thickBot="1" x14ac:dyDescent="0.3">
      <c r="A220" s="22">
        <v>4300</v>
      </c>
      <c r="B220" s="76" t="s">
        <v>772</v>
      </c>
      <c r="C220" s="35">
        <f>'Calend_ egresos Ind 15, 28'!C223</f>
        <v>0</v>
      </c>
    </row>
    <row r="221" spans="1:3" ht="15.75" thickBot="1" x14ac:dyDescent="0.3">
      <c r="A221" s="20" t="s">
        <v>173</v>
      </c>
      <c r="B221" s="77" t="s">
        <v>174</v>
      </c>
      <c r="C221" s="42">
        <f>'Calend_ egresos Ind 15, 28'!C224</f>
        <v>0</v>
      </c>
    </row>
    <row r="222" spans="1:3" ht="15.75" thickBot="1" x14ac:dyDescent="0.3">
      <c r="A222" s="20" t="s">
        <v>511</v>
      </c>
      <c r="B222" s="77" t="s">
        <v>512</v>
      </c>
      <c r="C222" s="42">
        <f>'Calend_ egresos Ind 15, 28'!C225</f>
        <v>0</v>
      </c>
    </row>
    <row r="223" spans="1:3" ht="15.75" thickBot="1" x14ac:dyDescent="0.3">
      <c r="A223" s="20" t="s">
        <v>513</v>
      </c>
      <c r="B223" s="77" t="s">
        <v>514</v>
      </c>
      <c r="C223" s="42">
        <f>'Calend_ egresos Ind 15, 28'!C226</f>
        <v>0</v>
      </c>
    </row>
    <row r="224" spans="1:3" ht="15.75" thickBot="1" x14ac:dyDescent="0.3">
      <c r="A224" s="20" t="s">
        <v>515</v>
      </c>
      <c r="B224" s="77" t="s">
        <v>516</v>
      </c>
      <c r="C224" s="42">
        <f>'Calend_ egresos Ind 15, 28'!C227</f>
        <v>0</v>
      </c>
    </row>
    <row r="225" spans="1:3" ht="15.75" thickBot="1" x14ac:dyDescent="0.3">
      <c r="A225" s="20" t="s">
        <v>517</v>
      </c>
      <c r="B225" s="77" t="s">
        <v>518</v>
      </c>
      <c r="C225" s="42">
        <f>'Calend_ egresos Ind 15, 28'!C228</f>
        <v>0</v>
      </c>
    </row>
    <row r="226" spans="1:3" ht="15.75" thickBot="1" x14ac:dyDescent="0.3">
      <c r="A226" s="20" t="s">
        <v>519</v>
      </c>
      <c r="B226" s="77" t="s">
        <v>520</v>
      </c>
      <c r="C226" s="42">
        <f>'Calend_ egresos Ind 15, 28'!C229</f>
        <v>0</v>
      </c>
    </row>
    <row r="227" spans="1:3" ht="15.75" thickBot="1" x14ac:dyDescent="0.3">
      <c r="A227" s="20" t="s">
        <v>521</v>
      </c>
      <c r="B227" s="77" t="s">
        <v>522</v>
      </c>
      <c r="C227" s="42">
        <f>'Calend_ egresos Ind 15, 28'!C230</f>
        <v>0</v>
      </c>
    </row>
    <row r="228" spans="1:3" ht="15.75" thickBot="1" x14ac:dyDescent="0.3">
      <c r="A228" s="20" t="s">
        <v>523</v>
      </c>
      <c r="B228" s="77" t="s">
        <v>524</v>
      </c>
      <c r="C228" s="42">
        <f>'Calend_ egresos Ind 15, 28'!C231</f>
        <v>0</v>
      </c>
    </row>
    <row r="229" spans="1:3" ht="15.75" thickBot="1" x14ac:dyDescent="0.3">
      <c r="A229" s="20" t="s">
        <v>525</v>
      </c>
      <c r="B229" s="77" t="s">
        <v>526</v>
      </c>
      <c r="C229" s="42">
        <f>'Calend_ egresos Ind 15, 28'!C232</f>
        <v>0</v>
      </c>
    </row>
    <row r="230" spans="1:3" s="19" customFormat="1" ht="15.75" thickBot="1" x14ac:dyDescent="0.3">
      <c r="A230" s="22">
        <v>4400</v>
      </c>
      <c r="B230" s="76" t="s">
        <v>773</v>
      </c>
      <c r="C230" s="35">
        <f>'Calend_ egresos Ind 15, 28'!C233</f>
        <v>14542327.090000002</v>
      </c>
    </row>
    <row r="231" spans="1:3" ht="15.75" thickBot="1" x14ac:dyDescent="0.3">
      <c r="A231" s="20" t="s">
        <v>175</v>
      </c>
      <c r="B231" s="77" t="s">
        <v>176</v>
      </c>
      <c r="C231" s="42">
        <f>'Calend_ egresos Ind 15, 28'!C234</f>
        <v>12603201.090000002</v>
      </c>
    </row>
    <row r="232" spans="1:3" ht="15.75" thickBot="1" x14ac:dyDescent="0.3">
      <c r="A232" s="20" t="s">
        <v>177</v>
      </c>
      <c r="B232" s="77" t="s">
        <v>527</v>
      </c>
      <c r="C232" s="42">
        <f>'Calend_ egresos Ind 15, 28'!C235</f>
        <v>0</v>
      </c>
    </row>
    <row r="233" spans="1:3" ht="15.75" thickBot="1" x14ac:dyDescent="0.3">
      <c r="A233" s="20" t="s">
        <v>178</v>
      </c>
      <c r="B233" s="77" t="s">
        <v>179</v>
      </c>
      <c r="C233" s="42">
        <f>'Calend_ egresos Ind 15, 28'!C236</f>
        <v>1939126</v>
      </c>
    </row>
    <row r="234" spans="1:3" ht="15.75" thickBot="1" x14ac:dyDescent="0.3">
      <c r="A234" s="20" t="s">
        <v>180</v>
      </c>
      <c r="B234" s="77" t="s">
        <v>528</v>
      </c>
      <c r="C234" s="42">
        <f>'Calend_ egresos Ind 15, 28'!C237</f>
        <v>0</v>
      </c>
    </row>
    <row r="235" spans="1:3" ht="15.75" thickBot="1" x14ac:dyDescent="0.3">
      <c r="A235" s="20" t="s">
        <v>181</v>
      </c>
      <c r="B235" s="77" t="s">
        <v>182</v>
      </c>
      <c r="C235" s="42">
        <f>'Calend_ egresos Ind 15, 28'!C238</f>
        <v>0</v>
      </c>
    </row>
    <row r="236" spans="1:3" ht="15.75" thickBot="1" x14ac:dyDescent="0.3">
      <c r="A236" s="20" t="s">
        <v>529</v>
      </c>
      <c r="B236" s="77" t="s">
        <v>530</v>
      </c>
      <c r="C236" s="42">
        <f>'Calend_ egresos Ind 15, 28'!C239</f>
        <v>0</v>
      </c>
    </row>
    <row r="237" spans="1:3" ht="15.75" thickBot="1" x14ac:dyDescent="0.3">
      <c r="A237" s="20" t="s">
        <v>531</v>
      </c>
      <c r="B237" s="77" t="s">
        <v>532</v>
      </c>
      <c r="C237" s="42">
        <f>'Calend_ egresos Ind 15, 28'!C240</f>
        <v>0</v>
      </c>
    </row>
    <row r="238" spans="1:3" ht="15.75" thickBot="1" x14ac:dyDescent="0.3">
      <c r="A238" s="20" t="s">
        <v>183</v>
      </c>
      <c r="B238" s="77" t="s">
        <v>533</v>
      </c>
      <c r="C238" s="42">
        <f>'Calend_ egresos Ind 15, 28'!C241</f>
        <v>0</v>
      </c>
    </row>
    <row r="239" spans="1:3" s="19" customFormat="1" ht="15.75" thickBot="1" x14ac:dyDescent="0.3">
      <c r="A239" s="22">
        <v>4500</v>
      </c>
      <c r="B239" s="76" t="s">
        <v>278</v>
      </c>
      <c r="C239" s="35">
        <f>'Calend_ egresos Ind 15, 28'!C242</f>
        <v>0</v>
      </c>
    </row>
    <row r="240" spans="1:3" ht="15.75" thickBot="1" x14ac:dyDescent="0.3">
      <c r="A240" s="20" t="s">
        <v>284</v>
      </c>
      <c r="B240" s="77" t="s">
        <v>534</v>
      </c>
      <c r="C240" s="42">
        <f>'Calend_ egresos Ind 15, 28'!C243</f>
        <v>0</v>
      </c>
    </row>
    <row r="241" spans="1:3" ht="15.75" thickBot="1" x14ac:dyDescent="0.3">
      <c r="A241" s="20" t="s">
        <v>535</v>
      </c>
      <c r="B241" s="77" t="s">
        <v>536</v>
      </c>
      <c r="C241" s="42">
        <f>'Calend_ egresos Ind 15, 28'!C244</f>
        <v>0</v>
      </c>
    </row>
    <row r="242" spans="1:3" ht="15.75" thickBot="1" x14ac:dyDescent="0.3">
      <c r="A242" s="20" t="s">
        <v>537</v>
      </c>
      <c r="B242" s="77" t="s">
        <v>538</v>
      </c>
      <c r="C242" s="42">
        <f>'Calend_ egresos Ind 15, 28'!C245</f>
        <v>0</v>
      </c>
    </row>
    <row r="243" spans="1:3" s="19" customFormat="1" ht="15.75" thickBot="1" x14ac:dyDescent="0.3">
      <c r="A243" s="22">
        <v>4600</v>
      </c>
      <c r="B243" s="76" t="s">
        <v>774</v>
      </c>
      <c r="C243" s="35">
        <f>'Calend_ egresos Ind 15, 28'!C246</f>
        <v>0</v>
      </c>
    </row>
    <row r="244" spans="1:3" ht="15.75" thickBot="1" x14ac:dyDescent="0.3">
      <c r="A244" s="20" t="s">
        <v>539</v>
      </c>
      <c r="B244" s="77" t="s">
        <v>540</v>
      </c>
      <c r="C244" s="42">
        <f>'Calend_ egresos Ind 15, 28'!C247</f>
        <v>0</v>
      </c>
    </row>
    <row r="245" spans="1:3" ht="15.75" thickBot="1" x14ac:dyDescent="0.3">
      <c r="A245" s="20" t="s">
        <v>541</v>
      </c>
      <c r="B245" s="77" t="s">
        <v>542</v>
      </c>
      <c r="C245" s="42">
        <f>'Calend_ egresos Ind 15, 28'!C248</f>
        <v>0</v>
      </c>
    </row>
    <row r="246" spans="1:3" ht="15.75" thickBot="1" x14ac:dyDescent="0.3">
      <c r="A246" s="20" t="s">
        <v>543</v>
      </c>
      <c r="B246" s="77" t="s">
        <v>544</v>
      </c>
      <c r="C246" s="42">
        <f>'Calend_ egresos Ind 15, 28'!C249</f>
        <v>0</v>
      </c>
    </row>
    <row r="247" spans="1:3" ht="15.75" thickBot="1" x14ac:dyDescent="0.3">
      <c r="A247" s="20" t="s">
        <v>545</v>
      </c>
      <c r="B247" s="77" t="s">
        <v>546</v>
      </c>
      <c r="C247" s="42">
        <f>'Calend_ egresos Ind 15, 28'!C250</f>
        <v>0</v>
      </c>
    </row>
    <row r="248" spans="1:3" ht="15.75" thickBot="1" x14ac:dyDescent="0.3">
      <c r="A248" s="20" t="s">
        <v>547</v>
      </c>
      <c r="B248" s="77" t="s">
        <v>548</v>
      </c>
      <c r="C248" s="42">
        <f>'Calend_ egresos Ind 15, 28'!C251</f>
        <v>0</v>
      </c>
    </row>
    <row r="249" spans="1:3" ht="15.75" thickBot="1" x14ac:dyDescent="0.3">
      <c r="A249" s="20" t="s">
        <v>549</v>
      </c>
      <c r="B249" s="77" t="s">
        <v>550</v>
      </c>
      <c r="C249" s="42">
        <f>'Calend_ egresos Ind 15, 28'!C252</f>
        <v>0</v>
      </c>
    </row>
    <row r="250" spans="1:3" ht="15.75" thickBot="1" x14ac:dyDescent="0.3">
      <c r="A250" s="20" t="s">
        <v>551</v>
      </c>
      <c r="B250" s="77" t="s">
        <v>552</v>
      </c>
      <c r="C250" s="42">
        <f>'Calend_ egresos Ind 15, 28'!C253</f>
        <v>0</v>
      </c>
    </row>
    <row r="251" spans="1:3" s="19" customFormat="1" ht="15.75" thickBot="1" x14ac:dyDescent="0.3">
      <c r="A251" s="22">
        <v>4700</v>
      </c>
      <c r="B251" s="76" t="s">
        <v>775</v>
      </c>
      <c r="C251" s="35">
        <f>'Calend_ egresos Ind 15, 28'!C254</f>
        <v>0</v>
      </c>
    </row>
    <row r="252" spans="1:3" ht="15.75" thickBot="1" x14ac:dyDescent="0.3">
      <c r="A252" s="20" t="s">
        <v>553</v>
      </c>
      <c r="B252" s="77" t="s">
        <v>554</v>
      </c>
      <c r="C252" s="42">
        <f>'Calend_ egresos Ind 15, 28'!C255</f>
        <v>0</v>
      </c>
    </row>
    <row r="253" spans="1:3" s="19" customFormat="1" ht="15.75" thickBot="1" x14ac:dyDescent="0.3">
      <c r="A253" s="22">
        <v>4800</v>
      </c>
      <c r="B253" s="76" t="s">
        <v>776</v>
      </c>
      <c r="C253" s="35">
        <f>'Calend_ egresos Ind 15, 28'!C256</f>
        <v>0</v>
      </c>
    </row>
    <row r="254" spans="1:3" ht="15.75" thickBot="1" x14ac:dyDescent="0.3">
      <c r="A254" s="20" t="s">
        <v>184</v>
      </c>
      <c r="B254" s="77" t="s">
        <v>185</v>
      </c>
      <c r="C254" s="42">
        <f>'Calend_ egresos Ind 15, 28'!C257</f>
        <v>0</v>
      </c>
    </row>
    <row r="255" spans="1:3" ht="15.75" thickBot="1" x14ac:dyDescent="0.3">
      <c r="A255" s="20" t="s">
        <v>555</v>
      </c>
      <c r="B255" s="77" t="s">
        <v>556</v>
      </c>
      <c r="C255" s="42">
        <f>'Calend_ egresos Ind 15, 28'!C258</f>
        <v>0</v>
      </c>
    </row>
    <row r="256" spans="1:3" ht="15.75" thickBot="1" x14ac:dyDescent="0.3">
      <c r="A256" s="20" t="s">
        <v>557</v>
      </c>
      <c r="B256" s="77" t="s">
        <v>558</v>
      </c>
      <c r="C256" s="42">
        <f>'Calend_ egresos Ind 15, 28'!C259</f>
        <v>0</v>
      </c>
    </row>
    <row r="257" spans="1:3" ht="15.75" thickBot="1" x14ac:dyDescent="0.3">
      <c r="A257" s="20" t="s">
        <v>559</v>
      </c>
      <c r="B257" s="77" t="s">
        <v>560</v>
      </c>
      <c r="C257" s="42">
        <f>'Calend_ egresos Ind 15, 28'!C260</f>
        <v>0</v>
      </c>
    </row>
    <row r="258" spans="1:3" ht="15.75" thickBot="1" x14ac:dyDescent="0.3">
      <c r="A258" s="20" t="s">
        <v>561</v>
      </c>
      <c r="B258" s="77" t="s">
        <v>562</v>
      </c>
      <c r="C258" s="42">
        <f>'Calend_ egresos Ind 15, 28'!C261</f>
        <v>0</v>
      </c>
    </row>
    <row r="259" spans="1:3" s="19" customFormat="1" ht="15.75" thickBot="1" x14ac:dyDescent="0.3">
      <c r="A259" s="22">
        <v>4900</v>
      </c>
      <c r="B259" s="76" t="s">
        <v>777</v>
      </c>
      <c r="C259" s="35">
        <f>'Calend_ egresos Ind 15, 28'!C262</f>
        <v>0</v>
      </c>
    </row>
    <row r="260" spans="1:3" ht="15.75" thickBot="1" x14ac:dyDescent="0.3">
      <c r="A260" s="20" t="s">
        <v>563</v>
      </c>
      <c r="B260" s="77" t="s">
        <v>564</v>
      </c>
      <c r="C260" s="42">
        <f>'Calend_ egresos Ind 15, 28'!C263</f>
        <v>0</v>
      </c>
    </row>
    <row r="261" spans="1:3" ht="15.75" thickBot="1" x14ac:dyDescent="0.3">
      <c r="A261" s="20" t="s">
        <v>565</v>
      </c>
      <c r="B261" s="77" t="s">
        <v>566</v>
      </c>
      <c r="C261" s="42">
        <f>'Calend_ egresos Ind 15, 28'!C264</f>
        <v>0</v>
      </c>
    </row>
    <row r="262" spans="1:3" ht="15.75" thickBot="1" x14ac:dyDescent="0.3">
      <c r="A262" s="20" t="s">
        <v>567</v>
      </c>
      <c r="B262" s="77" t="s">
        <v>568</v>
      </c>
      <c r="C262" s="42">
        <f>'Calend_ egresos Ind 15, 28'!C265</f>
        <v>0</v>
      </c>
    </row>
    <row r="263" spans="1:3" ht="15.75" thickBot="1" x14ac:dyDescent="0.3">
      <c r="A263" s="21">
        <v>5000</v>
      </c>
      <c r="B263" s="78" t="s">
        <v>186</v>
      </c>
      <c r="C263" s="34">
        <f>'Calend_ egresos Ind 15, 28'!C266</f>
        <v>7400247.379999999</v>
      </c>
    </row>
    <row r="264" spans="1:3" s="19" customFormat="1" ht="15.75" thickBot="1" x14ac:dyDescent="0.3">
      <c r="A264" s="22">
        <v>5100</v>
      </c>
      <c r="B264" s="76" t="s">
        <v>778</v>
      </c>
      <c r="C264" s="35">
        <f>'Calend_ egresos Ind 15, 28'!C267</f>
        <v>4077530.38</v>
      </c>
    </row>
    <row r="265" spans="1:3" ht="15.75" thickBot="1" x14ac:dyDescent="0.3">
      <c r="A265" s="20" t="s">
        <v>187</v>
      </c>
      <c r="B265" s="77" t="s">
        <v>188</v>
      </c>
      <c r="C265" s="42">
        <f>'Calend_ egresos Ind 15, 28'!C268</f>
        <v>774986.41999999993</v>
      </c>
    </row>
    <row r="266" spans="1:3" ht="15.75" thickBot="1" x14ac:dyDescent="0.3">
      <c r="A266" s="20" t="s">
        <v>189</v>
      </c>
      <c r="B266" s="77" t="s">
        <v>190</v>
      </c>
      <c r="C266" s="42">
        <f>'Calend_ egresos Ind 15, 28'!C269</f>
        <v>25654</v>
      </c>
    </row>
    <row r="267" spans="1:3" ht="15.75" thickBot="1" x14ac:dyDescent="0.3">
      <c r="A267" s="20" t="s">
        <v>569</v>
      </c>
      <c r="B267" s="77" t="s">
        <v>570</v>
      </c>
      <c r="C267" s="42">
        <f>'Calend_ egresos Ind 15, 28'!C270</f>
        <v>0</v>
      </c>
    </row>
    <row r="268" spans="1:3" ht="15.75" thickBot="1" x14ac:dyDescent="0.3">
      <c r="A268" s="20" t="s">
        <v>571</v>
      </c>
      <c r="B268" s="77" t="s">
        <v>347</v>
      </c>
      <c r="C268" s="42">
        <f>'Calend_ egresos Ind 15, 28'!C271</f>
        <v>0</v>
      </c>
    </row>
    <row r="269" spans="1:3" ht="15.75" thickBot="1" x14ac:dyDescent="0.3">
      <c r="A269" s="20" t="s">
        <v>191</v>
      </c>
      <c r="B269" s="77" t="s">
        <v>572</v>
      </c>
      <c r="C269" s="42">
        <f>'Calend_ egresos Ind 15, 28'!C272</f>
        <v>3267889.96</v>
      </c>
    </row>
    <row r="270" spans="1:3" ht="15.75" thickBot="1" x14ac:dyDescent="0.3">
      <c r="A270" s="20" t="s">
        <v>192</v>
      </c>
      <c r="B270" s="77" t="s">
        <v>573</v>
      </c>
      <c r="C270" s="42">
        <f>'Calend_ egresos Ind 15, 28'!C273</f>
        <v>9000</v>
      </c>
    </row>
    <row r="271" spans="1:3" s="19" customFormat="1" ht="15.75" thickBot="1" x14ac:dyDescent="0.3">
      <c r="A271" s="22">
        <v>5200</v>
      </c>
      <c r="B271" s="76" t="s">
        <v>779</v>
      </c>
      <c r="C271" s="35">
        <f>'Calend_ egresos Ind 15, 28'!C274</f>
        <v>157687</v>
      </c>
    </row>
    <row r="272" spans="1:3" ht="15.75" thickBot="1" x14ac:dyDescent="0.3">
      <c r="A272" s="20" t="s">
        <v>193</v>
      </c>
      <c r="B272" s="77" t="s">
        <v>194</v>
      </c>
      <c r="C272" s="42">
        <f>'Calend_ egresos Ind 15, 28'!C275</f>
        <v>113687</v>
      </c>
    </row>
    <row r="273" spans="1:3" ht="15.75" thickBot="1" x14ac:dyDescent="0.3">
      <c r="A273" s="20" t="s">
        <v>195</v>
      </c>
      <c r="B273" s="77" t="s">
        <v>196</v>
      </c>
      <c r="C273" s="42">
        <f>'Calend_ egresos Ind 15, 28'!C276</f>
        <v>0</v>
      </c>
    </row>
    <row r="274" spans="1:3" ht="15.75" thickBot="1" x14ac:dyDescent="0.3">
      <c r="A274" s="20" t="s">
        <v>197</v>
      </c>
      <c r="B274" s="77" t="s">
        <v>198</v>
      </c>
      <c r="C274" s="42">
        <f>'Calend_ egresos Ind 15, 28'!C277</f>
        <v>44000</v>
      </c>
    </row>
    <row r="275" spans="1:3" ht="15.75" thickBot="1" x14ac:dyDescent="0.3">
      <c r="A275" s="20" t="s">
        <v>574</v>
      </c>
      <c r="B275" s="77" t="s">
        <v>575</v>
      </c>
      <c r="C275" s="42">
        <f>'Calend_ egresos Ind 15, 28'!C278</f>
        <v>0</v>
      </c>
    </row>
    <row r="276" spans="1:3" s="19" customFormat="1" ht="15.75" thickBot="1" x14ac:dyDescent="0.3">
      <c r="A276" s="22">
        <v>5300</v>
      </c>
      <c r="B276" s="76" t="s">
        <v>780</v>
      </c>
      <c r="C276" s="35">
        <f>'Calend_ egresos Ind 15, 28'!C279</f>
        <v>90000</v>
      </c>
    </row>
    <row r="277" spans="1:3" ht="15.75" thickBot="1" x14ac:dyDescent="0.3">
      <c r="A277" s="20" t="s">
        <v>199</v>
      </c>
      <c r="B277" s="77" t="s">
        <v>200</v>
      </c>
      <c r="C277" s="42">
        <f>'Calend_ egresos Ind 15, 28'!C280</f>
        <v>10000</v>
      </c>
    </row>
    <row r="278" spans="1:3" ht="15.75" thickBot="1" x14ac:dyDescent="0.3">
      <c r="A278" s="20" t="s">
        <v>576</v>
      </c>
      <c r="B278" s="77" t="s">
        <v>577</v>
      </c>
      <c r="C278" s="42">
        <f>'Calend_ egresos Ind 15, 28'!C281</f>
        <v>80000</v>
      </c>
    </row>
    <row r="279" spans="1:3" s="19" customFormat="1" ht="15.75" thickBot="1" x14ac:dyDescent="0.3">
      <c r="A279" s="22">
        <v>5400</v>
      </c>
      <c r="B279" s="76" t="s">
        <v>781</v>
      </c>
      <c r="C279" s="35">
        <f>'Calend_ egresos Ind 15, 28'!C282</f>
        <v>250000</v>
      </c>
    </row>
    <row r="280" spans="1:3" ht="15.75" thickBot="1" x14ac:dyDescent="0.3">
      <c r="A280" s="20" t="s">
        <v>201</v>
      </c>
      <c r="B280" s="77" t="s">
        <v>202</v>
      </c>
      <c r="C280" s="42">
        <f>'Calend_ egresos Ind 15, 28'!C283</f>
        <v>250000</v>
      </c>
    </row>
    <row r="281" spans="1:3" ht="15.75" thickBot="1" x14ac:dyDescent="0.3">
      <c r="A281" s="20" t="s">
        <v>578</v>
      </c>
      <c r="B281" s="77" t="s">
        <v>579</v>
      </c>
      <c r="C281" s="42">
        <f>'Calend_ egresos Ind 15, 28'!C284</f>
        <v>0</v>
      </c>
    </row>
    <row r="282" spans="1:3" ht="15.75" thickBot="1" x14ac:dyDescent="0.3">
      <c r="A282" s="20" t="s">
        <v>580</v>
      </c>
      <c r="B282" s="77" t="s">
        <v>581</v>
      </c>
      <c r="C282" s="42">
        <f>'Calend_ egresos Ind 15, 28'!C285</f>
        <v>0</v>
      </c>
    </row>
    <row r="283" spans="1:3" ht="15.75" thickBot="1" x14ac:dyDescent="0.3">
      <c r="A283" s="20" t="s">
        <v>582</v>
      </c>
      <c r="B283" s="77" t="s">
        <v>583</v>
      </c>
      <c r="C283" s="42">
        <f>'Calend_ egresos Ind 15, 28'!C286</f>
        <v>0</v>
      </c>
    </row>
    <row r="284" spans="1:3" ht="15.75" thickBot="1" x14ac:dyDescent="0.3">
      <c r="A284" s="20" t="s">
        <v>584</v>
      </c>
      <c r="B284" s="77" t="s">
        <v>585</v>
      </c>
      <c r="C284" s="42">
        <f>'Calend_ egresos Ind 15, 28'!C287</f>
        <v>0</v>
      </c>
    </row>
    <row r="285" spans="1:3" ht="15.75" thickBot="1" x14ac:dyDescent="0.3">
      <c r="A285" s="20" t="s">
        <v>203</v>
      </c>
      <c r="B285" s="77" t="s">
        <v>204</v>
      </c>
      <c r="C285" s="42">
        <f>'Calend_ egresos Ind 15, 28'!C288</f>
        <v>0</v>
      </c>
    </row>
    <row r="286" spans="1:3" s="19" customFormat="1" ht="15.75" thickBot="1" x14ac:dyDescent="0.3">
      <c r="A286" s="22">
        <v>5500</v>
      </c>
      <c r="B286" s="76" t="s">
        <v>587</v>
      </c>
      <c r="C286" s="35">
        <f>'Calend_ egresos Ind 15, 28'!C289</f>
        <v>8000</v>
      </c>
    </row>
    <row r="287" spans="1:3" ht="15.75" thickBot="1" x14ac:dyDescent="0.3">
      <c r="A287" s="20" t="s">
        <v>586</v>
      </c>
      <c r="B287" s="77" t="s">
        <v>587</v>
      </c>
      <c r="C287" s="42">
        <f>'Calend_ egresos Ind 15, 28'!C290</f>
        <v>8000</v>
      </c>
    </row>
    <row r="288" spans="1:3" s="19" customFormat="1" ht="15.75" thickBot="1" x14ac:dyDescent="0.3">
      <c r="A288" s="22">
        <v>5600</v>
      </c>
      <c r="B288" s="76" t="s">
        <v>782</v>
      </c>
      <c r="C288" s="35">
        <f>'Calend_ egresos Ind 15, 28'!C291</f>
        <v>1917029.9999999995</v>
      </c>
    </row>
    <row r="289" spans="1:3" ht="15.75" thickBot="1" x14ac:dyDescent="0.3">
      <c r="A289" s="20" t="s">
        <v>588</v>
      </c>
      <c r="B289" s="77" t="s">
        <v>589</v>
      </c>
      <c r="C289" s="42">
        <f>'Calend_ egresos Ind 15, 28'!C292</f>
        <v>0</v>
      </c>
    </row>
    <row r="290" spans="1:3" ht="15.75" thickBot="1" x14ac:dyDescent="0.3">
      <c r="A290" s="20" t="s">
        <v>590</v>
      </c>
      <c r="B290" s="77" t="s">
        <v>591</v>
      </c>
      <c r="C290" s="42">
        <f>'Calend_ egresos Ind 15, 28'!C293</f>
        <v>150000</v>
      </c>
    </row>
    <row r="291" spans="1:3" ht="15.75" thickBot="1" x14ac:dyDescent="0.3">
      <c r="A291" s="20" t="s">
        <v>592</v>
      </c>
      <c r="B291" s="77" t="s">
        <v>593</v>
      </c>
      <c r="C291" s="42">
        <f>'Calend_ egresos Ind 15, 28'!C294</f>
        <v>250000</v>
      </c>
    </row>
    <row r="292" spans="1:3" ht="15.75" thickBot="1" x14ac:dyDescent="0.3">
      <c r="A292" s="20" t="s">
        <v>205</v>
      </c>
      <c r="B292" s="77" t="s">
        <v>826</v>
      </c>
      <c r="C292" s="42">
        <f>'Calend_ egresos Ind 15, 28'!C295</f>
        <v>700</v>
      </c>
    </row>
    <row r="293" spans="1:3" ht="15.75" thickBot="1" x14ac:dyDescent="0.3">
      <c r="A293" s="20" t="s">
        <v>206</v>
      </c>
      <c r="B293" s="77" t="s">
        <v>207</v>
      </c>
      <c r="C293" s="42">
        <f>'Calend_ egresos Ind 15, 28'!C296</f>
        <v>665000</v>
      </c>
    </row>
    <row r="294" spans="1:3" ht="15.75" thickBot="1" x14ac:dyDescent="0.3">
      <c r="A294" s="20" t="s">
        <v>208</v>
      </c>
      <c r="B294" s="77" t="s">
        <v>594</v>
      </c>
      <c r="C294" s="42">
        <f>'Calend_ egresos Ind 15, 28'!C297</f>
        <v>0</v>
      </c>
    </row>
    <row r="295" spans="1:3" ht="15.75" thickBot="1" x14ac:dyDescent="0.3">
      <c r="A295" s="20" t="s">
        <v>209</v>
      </c>
      <c r="B295" s="77" t="s">
        <v>210</v>
      </c>
      <c r="C295" s="42">
        <f>'Calend_ egresos Ind 15, 28'!C298</f>
        <v>255000</v>
      </c>
    </row>
    <row r="296" spans="1:3" ht="15.75" thickBot="1" x14ac:dyDescent="0.3">
      <c r="A296" s="20" t="s">
        <v>211</v>
      </c>
      <c r="B296" s="77" t="s">
        <v>212</v>
      </c>
      <c r="C296" s="42">
        <f>'Calend_ egresos Ind 15, 28'!C299</f>
        <v>596329.99999999965</v>
      </c>
    </row>
    <row r="297" spans="1:3" s="19" customFormat="1" ht="15.75" thickBot="1" x14ac:dyDescent="0.3">
      <c r="A297" s="22">
        <v>5700</v>
      </c>
      <c r="B297" s="76" t="s">
        <v>783</v>
      </c>
      <c r="C297" s="35">
        <f>'Calend_ egresos Ind 15, 28'!C300</f>
        <v>0</v>
      </c>
    </row>
    <row r="298" spans="1:3" ht="15.75" thickBot="1" x14ac:dyDescent="0.3">
      <c r="A298" s="20" t="s">
        <v>595</v>
      </c>
      <c r="B298" s="77" t="s">
        <v>596</v>
      </c>
      <c r="C298" s="42">
        <f>'Calend_ egresos Ind 15, 28'!C301</f>
        <v>0</v>
      </c>
    </row>
    <row r="299" spans="1:3" ht="15.75" thickBot="1" x14ac:dyDescent="0.3">
      <c r="A299" s="20" t="s">
        <v>597</v>
      </c>
      <c r="B299" s="77" t="s">
        <v>598</v>
      </c>
      <c r="C299" s="42">
        <f>'Calend_ egresos Ind 15, 28'!C302</f>
        <v>0</v>
      </c>
    </row>
    <row r="300" spans="1:3" ht="15.75" thickBot="1" x14ac:dyDescent="0.3">
      <c r="A300" s="20" t="s">
        <v>599</v>
      </c>
      <c r="B300" s="77" t="s">
        <v>600</v>
      </c>
      <c r="C300" s="42">
        <f>'Calend_ egresos Ind 15, 28'!C303</f>
        <v>0</v>
      </c>
    </row>
    <row r="301" spans="1:3" ht="15.75" thickBot="1" x14ac:dyDescent="0.3">
      <c r="A301" s="20" t="s">
        <v>601</v>
      </c>
      <c r="B301" s="77" t="s">
        <v>602</v>
      </c>
      <c r="C301" s="42">
        <f>'Calend_ egresos Ind 15, 28'!C304</f>
        <v>0</v>
      </c>
    </row>
    <row r="302" spans="1:3" ht="15.75" thickBot="1" x14ac:dyDescent="0.3">
      <c r="A302" s="20" t="s">
        <v>603</v>
      </c>
      <c r="B302" s="77" t="s">
        <v>604</v>
      </c>
      <c r="C302" s="42">
        <f>'Calend_ egresos Ind 15, 28'!C305</f>
        <v>0</v>
      </c>
    </row>
    <row r="303" spans="1:3" ht="15.75" thickBot="1" x14ac:dyDescent="0.3">
      <c r="A303" s="20" t="s">
        <v>213</v>
      </c>
      <c r="B303" s="77" t="s">
        <v>214</v>
      </c>
      <c r="C303" s="42">
        <f>'Calend_ egresos Ind 15, 28'!C306</f>
        <v>0</v>
      </c>
    </row>
    <row r="304" spans="1:3" ht="15.75" thickBot="1" x14ac:dyDescent="0.3">
      <c r="A304" s="20" t="s">
        <v>605</v>
      </c>
      <c r="B304" s="77" t="s">
        <v>606</v>
      </c>
      <c r="C304" s="42">
        <f>'Calend_ egresos Ind 15, 28'!C307</f>
        <v>0</v>
      </c>
    </row>
    <row r="305" spans="1:3" ht="15.75" thickBot="1" x14ac:dyDescent="0.3">
      <c r="A305" s="20" t="s">
        <v>215</v>
      </c>
      <c r="B305" s="77" t="s">
        <v>216</v>
      </c>
      <c r="C305" s="42">
        <f>'Calend_ egresos Ind 15, 28'!C308</f>
        <v>0</v>
      </c>
    </row>
    <row r="306" spans="1:3" ht="15.75" thickBot="1" x14ac:dyDescent="0.3">
      <c r="A306" s="20" t="s">
        <v>607</v>
      </c>
      <c r="B306" s="77" t="s">
        <v>608</v>
      </c>
      <c r="C306" s="42">
        <f>'Calend_ egresos Ind 15, 28'!C309</f>
        <v>0</v>
      </c>
    </row>
    <row r="307" spans="1:3" s="19" customFormat="1" ht="15.75" thickBot="1" x14ac:dyDescent="0.3">
      <c r="A307" s="22">
        <v>5800</v>
      </c>
      <c r="B307" s="76" t="s">
        <v>784</v>
      </c>
      <c r="C307" s="35">
        <f>'Calend_ egresos Ind 15, 28'!C310</f>
        <v>900000</v>
      </c>
    </row>
    <row r="308" spans="1:3" ht="15.75" thickBot="1" x14ac:dyDescent="0.3">
      <c r="A308" s="20" t="s">
        <v>609</v>
      </c>
      <c r="B308" s="77" t="s">
        <v>610</v>
      </c>
      <c r="C308" s="42">
        <f>'Calend_ egresos Ind 15, 28'!C311</f>
        <v>900000</v>
      </c>
    </row>
    <row r="309" spans="1:3" ht="15.75" thickBot="1" x14ac:dyDescent="0.3">
      <c r="A309" s="20" t="s">
        <v>611</v>
      </c>
      <c r="B309" s="77" t="s">
        <v>612</v>
      </c>
      <c r="C309" s="42">
        <f>'Calend_ egresos Ind 15, 28'!C312</f>
        <v>0</v>
      </c>
    </row>
    <row r="310" spans="1:3" ht="15.75" thickBot="1" x14ac:dyDescent="0.3">
      <c r="A310" s="20" t="s">
        <v>613</v>
      </c>
      <c r="B310" s="77" t="s">
        <v>614</v>
      </c>
      <c r="C310" s="42">
        <f>'Calend_ egresos Ind 15, 28'!C313</f>
        <v>0</v>
      </c>
    </row>
    <row r="311" spans="1:3" ht="15.75" thickBot="1" x14ac:dyDescent="0.3">
      <c r="A311" s="20" t="s">
        <v>615</v>
      </c>
      <c r="B311" s="77" t="s">
        <v>616</v>
      </c>
      <c r="C311" s="42">
        <f>'Calend_ egresos Ind 15, 28'!C314</f>
        <v>0</v>
      </c>
    </row>
    <row r="312" spans="1:3" s="19" customFormat="1" ht="15.75" thickBot="1" x14ac:dyDescent="0.3">
      <c r="A312" s="22">
        <v>5900</v>
      </c>
      <c r="B312" s="76" t="s">
        <v>785</v>
      </c>
      <c r="C312" s="35">
        <f>'Calend_ egresos Ind 15, 28'!C315</f>
        <v>0</v>
      </c>
    </row>
    <row r="313" spans="1:3" ht="15.75" thickBot="1" x14ac:dyDescent="0.3">
      <c r="A313" s="20" t="s">
        <v>217</v>
      </c>
      <c r="B313" s="77" t="s">
        <v>218</v>
      </c>
      <c r="C313" s="42">
        <f>'Calend_ egresos Ind 15, 28'!C316</f>
        <v>0</v>
      </c>
    </row>
    <row r="314" spans="1:3" ht="15.75" thickBot="1" x14ac:dyDescent="0.3">
      <c r="A314" s="20" t="s">
        <v>617</v>
      </c>
      <c r="B314" s="77" t="s">
        <v>618</v>
      </c>
      <c r="C314" s="42">
        <f>'Calend_ egresos Ind 15, 28'!C317</f>
        <v>0</v>
      </c>
    </row>
    <row r="315" spans="1:3" ht="15.75" thickBot="1" x14ac:dyDescent="0.3">
      <c r="A315" s="20" t="s">
        <v>619</v>
      </c>
      <c r="B315" s="77" t="s">
        <v>620</v>
      </c>
      <c r="C315" s="42">
        <f>'Calend_ egresos Ind 15, 28'!C318</f>
        <v>0</v>
      </c>
    </row>
    <row r="316" spans="1:3" ht="15.75" thickBot="1" x14ac:dyDescent="0.3">
      <c r="A316" s="20" t="s">
        <v>621</v>
      </c>
      <c r="B316" s="77" t="s">
        <v>622</v>
      </c>
      <c r="C316" s="42">
        <f>'Calend_ egresos Ind 15, 28'!C319</f>
        <v>0</v>
      </c>
    </row>
    <row r="317" spans="1:3" ht="15.75" thickBot="1" x14ac:dyDescent="0.3">
      <c r="A317" s="20" t="s">
        <v>623</v>
      </c>
      <c r="B317" s="77" t="s">
        <v>624</v>
      </c>
      <c r="C317" s="42">
        <f>'Calend_ egresos Ind 15, 28'!C320</f>
        <v>0</v>
      </c>
    </row>
    <row r="318" spans="1:3" ht="15.75" thickBot="1" x14ac:dyDescent="0.3">
      <c r="A318" s="20" t="s">
        <v>625</v>
      </c>
      <c r="B318" s="77" t="s">
        <v>626</v>
      </c>
      <c r="C318" s="42">
        <f>'Calend_ egresos Ind 15, 28'!C321</f>
        <v>0</v>
      </c>
    </row>
    <row r="319" spans="1:3" ht="15.75" thickBot="1" x14ac:dyDescent="0.3">
      <c r="A319" s="20" t="s">
        <v>219</v>
      </c>
      <c r="B319" s="77" t="s">
        <v>220</v>
      </c>
      <c r="C319" s="42">
        <f>'Calend_ egresos Ind 15, 28'!C322</f>
        <v>0</v>
      </c>
    </row>
    <row r="320" spans="1:3" ht="15.75" thickBot="1" x14ac:dyDescent="0.3">
      <c r="A320" s="20" t="s">
        <v>430</v>
      </c>
      <c r="B320" s="77" t="s">
        <v>431</v>
      </c>
      <c r="C320" s="42">
        <f>'Calend_ egresos Ind 15, 28'!C323</f>
        <v>0</v>
      </c>
    </row>
    <row r="321" spans="1:3" ht="15.75" thickBot="1" x14ac:dyDescent="0.3">
      <c r="A321" s="20" t="s">
        <v>432</v>
      </c>
      <c r="B321" s="77" t="s">
        <v>433</v>
      </c>
      <c r="C321" s="42">
        <f>'Calend_ egresos Ind 15, 28'!C324</f>
        <v>0</v>
      </c>
    </row>
    <row r="322" spans="1:3" ht="15.75" thickBot="1" x14ac:dyDescent="0.3">
      <c r="A322" s="21">
        <v>6000</v>
      </c>
      <c r="B322" s="78" t="s">
        <v>265</v>
      </c>
      <c r="C322" s="34">
        <f>'Calend_ egresos Ind 15, 28'!C325</f>
        <v>80080011.969999999</v>
      </c>
    </row>
    <row r="323" spans="1:3" ht="15.75" thickBot="1" x14ac:dyDescent="0.3">
      <c r="A323" s="22">
        <v>6100</v>
      </c>
      <c r="B323" s="76" t="s">
        <v>627</v>
      </c>
      <c r="C323" s="35">
        <f>'Calend_ egresos Ind 15, 28'!C326</f>
        <v>79874289.969999999</v>
      </c>
    </row>
    <row r="324" spans="1:3" ht="15.75" thickBot="1" x14ac:dyDescent="0.3">
      <c r="A324" s="1" t="s">
        <v>628</v>
      </c>
      <c r="B324" s="77" t="s">
        <v>267</v>
      </c>
      <c r="C324" s="42">
        <f>'Calend_ egresos Ind 15, 28'!C327</f>
        <v>17500000</v>
      </c>
    </row>
    <row r="325" spans="1:3" ht="15.75" thickBot="1" x14ac:dyDescent="0.3">
      <c r="A325" s="1" t="s">
        <v>629</v>
      </c>
      <c r="B325" s="77" t="s">
        <v>269</v>
      </c>
      <c r="C325" s="42">
        <f>'Calend_ egresos Ind 15, 28'!C328</f>
        <v>12000000</v>
      </c>
    </row>
    <row r="326" spans="1:3" ht="15.75" thickBot="1" x14ac:dyDescent="0.3">
      <c r="A326" s="1" t="s">
        <v>630</v>
      </c>
      <c r="B326" s="77" t="s">
        <v>827</v>
      </c>
      <c r="C326" s="42">
        <f>'Calend_ egresos Ind 15, 28'!C329</f>
        <v>20526938.550000001</v>
      </c>
    </row>
    <row r="327" spans="1:3" ht="15.75" thickBot="1" x14ac:dyDescent="0.3">
      <c r="A327" s="1" t="s">
        <v>631</v>
      </c>
      <c r="B327" s="77" t="s">
        <v>272</v>
      </c>
      <c r="C327" s="42">
        <f>'Calend_ egresos Ind 15, 28'!C330</f>
        <v>3128144.6499999994</v>
      </c>
    </row>
    <row r="328" spans="1:3" ht="15.75" thickBot="1" x14ac:dyDescent="0.3">
      <c r="A328" s="1" t="s">
        <v>632</v>
      </c>
      <c r="B328" s="77" t="s">
        <v>633</v>
      </c>
      <c r="C328" s="42">
        <f>'Calend_ egresos Ind 15, 28'!C331</f>
        <v>19759828.899999999</v>
      </c>
    </row>
    <row r="329" spans="1:3" ht="15.75" thickBot="1" x14ac:dyDescent="0.3">
      <c r="A329" s="1" t="s">
        <v>634</v>
      </c>
      <c r="B329" s="77" t="s">
        <v>635</v>
      </c>
      <c r="C329" s="42">
        <f>'Calend_ egresos Ind 15, 28'!C332</f>
        <v>0</v>
      </c>
    </row>
    <row r="330" spans="1:3" ht="15.75" thickBot="1" x14ac:dyDescent="0.3">
      <c r="A330" s="1" t="s">
        <v>636</v>
      </c>
      <c r="B330" s="77" t="s">
        <v>637</v>
      </c>
      <c r="C330" s="42">
        <f>'Calend_ egresos Ind 15, 28'!C333</f>
        <v>0</v>
      </c>
    </row>
    <row r="331" spans="1:3" ht="15.75" thickBot="1" x14ac:dyDescent="0.3">
      <c r="A331" s="1" t="s">
        <v>638</v>
      </c>
      <c r="B331" s="77" t="s">
        <v>639</v>
      </c>
      <c r="C331" s="42">
        <f>'Calend_ egresos Ind 15, 28'!C334</f>
        <v>6959377.870000001</v>
      </c>
    </row>
    <row r="332" spans="1:3" ht="15.75" thickBot="1" x14ac:dyDescent="0.3">
      <c r="A332" s="22">
        <v>6200</v>
      </c>
      <c r="B332" s="76" t="s">
        <v>786</v>
      </c>
      <c r="C332" s="35">
        <f>'Calend_ egresos Ind 15, 28'!C335</f>
        <v>205722</v>
      </c>
    </row>
    <row r="333" spans="1:3" ht="15.75" thickBot="1" x14ac:dyDescent="0.3">
      <c r="A333" s="7" t="s">
        <v>266</v>
      </c>
      <c r="B333" s="77" t="s">
        <v>267</v>
      </c>
      <c r="C333" s="42">
        <f>'Calend_ egresos Ind 15, 28'!C336</f>
        <v>0</v>
      </c>
    </row>
    <row r="334" spans="1:3" ht="15.75" thickBot="1" x14ac:dyDescent="0.3">
      <c r="A334" s="7" t="s">
        <v>268</v>
      </c>
      <c r="B334" s="77" t="s">
        <v>269</v>
      </c>
      <c r="C334" s="42">
        <f>'Calend_ egresos Ind 15, 28'!C337</f>
        <v>205722</v>
      </c>
    </row>
    <row r="335" spans="1:3" ht="15.75" thickBot="1" x14ac:dyDescent="0.3">
      <c r="A335" s="7" t="s">
        <v>270</v>
      </c>
      <c r="B335" s="77" t="s">
        <v>827</v>
      </c>
      <c r="C335" s="42">
        <f>'Calend_ egresos Ind 15, 28'!C338</f>
        <v>0</v>
      </c>
    </row>
    <row r="336" spans="1:3" ht="15.75" thickBot="1" x14ac:dyDescent="0.3">
      <c r="A336" s="7" t="s">
        <v>271</v>
      </c>
      <c r="B336" s="77" t="s">
        <v>272</v>
      </c>
      <c r="C336" s="42">
        <f>'Calend_ egresos Ind 15, 28'!C339</f>
        <v>0</v>
      </c>
    </row>
    <row r="337" spans="1:3" ht="15.75" thickBot="1" x14ac:dyDescent="0.3">
      <c r="A337" s="7" t="s">
        <v>640</v>
      </c>
      <c r="B337" s="77" t="s">
        <v>633</v>
      </c>
      <c r="C337" s="42">
        <f>'Calend_ egresos Ind 15, 28'!C340</f>
        <v>0</v>
      </c>
    </row>
    <row r="338" spans="1:3" ht="15.75" thickBot="1" x14ac:dyDescent="0.3">
      <c r="A338" s="7" t="s">
        <v>641</v>
      </c>
      <c r="B338" s="77" t="s">
        <v>635</v>
      </c>
      <c r="C338" s="42">
        <f>'Calend_ egresos Ind 15, 28'!C341</f>
        <v>0</v>
      </c>
    </row>
    <row r="339" spans="1:3" ht="15.75" thickBot="1" x14ac:dyDescent="0.3">
      <c r="A339" s="7" t="s">
        <v>642</v>
      </c>
      <c r="B339" s="77" t="s">
        <v>637</v>
      </c>
      <c r="C339" s="42">
        <f>'Calend_ egresos Ind 15, 28'!C342</f>
        <v>0</v>
      </c>
    </row>
    <row r="340" spans="1:3" ht="15.75" thickBot="1" x14ac:dyDescent="0.3">
      <c r="A340" s="7" t="s">
        <v>643</v>
      </c>
      <c r="B340" s="77" t="s">
        <v>639</v>
      </c>
      <c r="C340" s="42">
        <f>'Calend_ egresos Ind 15, 28'!C343</f>
        <v>0</v>
      </c>
    </row>
    <row r="341" spans="1:3" ht="15.75" thickBot="1" x14ac:dyDescent="0.3">
      <c r="A341" s="22">
        <v>6300</v>
      </c>
      <c r="B341" s="76" t="s">
        <v>787</v>
      </c>
      <c r="C341" s="35">
        <f>'Calend_ egresos Ind 15, 28'!C344</f>
        <v>0</v>
      </c>
    </row>
    <row r="342" spans="1:3" ht="15.75" thickBot="1" x14ac:dyDescent="0.3">
      <c r="A342" s="7" t="s">
        <v>644</v>
      </c>
      <c r="B342" s="77" t="s">
        <v>788</v>
      </c>
      <c r="C342" s="42">
        <f>'Calend_ egresos Ind 15, 28'!C345</f>
        <v>0</v>
      </c>
    </row>
    <row r="343" spans="1:3" ht="15.75" thickBot="1" x14ac:dyDescent="0.3">
      <c r="A343" s="7" t="s">
        <v>645</v>
      </c>
      <c r="B343" s="77" t="s">
        <v>646</v>
      </c>
      <c r="C343" s="42">
        <f>'Calend_ egresos Ind 15, 28'!C346</f>
        <v>0</v>
      </c>
    </row>
    <row r="344" spans="1:3" ht="15.75" thickBot="1" x14ac:dyDescent="0.3">
      <c r="A344" s="21">
        <v>7000</v>
      </c>
      <c r="B344" s="78" t="s">
        <v>273</v>
      </c>
      <c r="C344" s="34">
        <f>'Calend_ egresos Ind 15, 28'!C347</f>
        <v>0</v>
      </c>
    </row>
    <row r="345" spans="1:3" ht="15.75" thickBot="1" x14ac:dyDescent="0.3">
      <c r="A345" s="22">
        <v>7100</v>
      </c>
      <c r="B345" s="76" t="s">
        <v>789</v>
      </c>
      <c r="C345" s="35">
        <f>'Calend_ egresos Ind 15, 28'!C348</f>
        <v>0</v>
      </c>
    </row>
    <row r="346" spans="1:3" ht="15.75" thickBot="1" x14ac:dyDescent="0.3">
      <c r="A346" s="7" t="s">
        <v>647</v>
      </c>
      <c r="B346" s="77" t="s">
        <v>648</v>
      </c>
      <c r="C346" s="42">
        <f>'Calend_ egresos Ind 15, 28'!C349</f>
        <v>0</v>
      </c>
    </row>
    <row r="347" spans="1:3" ht="15.75" thickBot="1" x14ac:dyDescent="0.3">
      <c r="A347" s="7" t="s">
        <v>649</v>
      </c>
      <c r="B347" s="77" t="s">
        <v>650</v>
      </c>
      <c r="C347" s="42">
        <f>'Calend_ egresos Ind 15, 28'!C350</f>
        <v>0</v>
      </c>
    </row>
    <row r="348" spans="1:3" ht="15.75" thickBot="1" x14ac:dyDescent="0.3">
      <c r="A348" s="22">
        <v>7200</v>
      </c>
      <c r="B348" s="76" t="s">
        <v>790</v>
      </c>
      <c r="C348" s="35">
        <f>'Calend_ egresos Ind 15, 28'!C351</f>
        <v>0</v>
      </c>
    </row>
    <row r="349" spans="1:3" ht="15.75" thickBot="1" x14ac:dyDescent="0.3">
      <c r="A349" s="7" t="s">
        <v>651</v>
      </c>
      <c r="B349" s="77" t="s">
        <v>652</v>
      </c>
      <c r="C349" s="42">
        <f>'Calend_ egresos Ind 15, 28'!C352</f>
        <v>0</v>
      </c>
    </row>
    <row r="350" spans="1:3" ht="15.75" thickBot="1" x14ac:dyDescent="0.3">
      <c r="A350" s="7" t="s">
        <v>653</v>
      </c>
      <c r="B350" s="77" t="s">
        <v>791</v>
      </c>
      <c r="C350" s="42">
        <f>'Calend_ egresos Ind 15, 28'!C353</f>
        <v>0</v>
      </c>
    </row>
    <row r="351" spans="1:3" ht="15.75" thickBot="1" x14ac:dyDescent="0.3">
      <c r="A351" s="7" t="s">
        <v>654</v>
      </c>
      <c r="B351" s="77" t="s">
        <v>792</v>
      </c>
      <c r="C351" s="42">
        <f>'Calend_ egresos Ind 15, 28'!C354</f>
        <v>0</v>
      </c>
    </row>
    <row r="352" spans="1:3" ht="15.75" thickBot="1" x14ac:dyDescent="0.3">
      <c r="A352" s="7" t="s">
        <v>655</v>
      </c>
      <c r="B352" s="77" t="s">
        <v>793</v>
      </c>
      <c r="C352" s="42">
        <f>'Calend_ egresos Ind 15, 28'!C355</f>
        <v>0</v>
      </c>
    </row>
    <row r="353" spans="1:3" ht="15.75" thickBot="1" x14ac:dyDescent="0.3">
      <c r="A353" s="7" t="s">
        <v>656</v>
      </c>
      <c r="B353" s="77" t="s">
        <v>657</v>
      </c>
      <c r="C353" s="42">
        <f>'Calend_ egresos Ind 15, 28'!C356</f>
        <v>0</v>
      </c>
    </row>
    <row r="354" spans="1:3" ht="15.75" thickBot="1" x14ac:dyDescent="0.3">
      <c r="A354" s="7" t="s">
        <v>658</v>
      </c>
      <c r="B354" s="77" t="s">
        <v>659</v>
      </c>
      <c r="C354" s="42">
        <f>'Calend_ egresos Ind 15, 28'!C357</f>
        <v>0</v>
      </c>
    </row>
    <row r="355" spans="1:3" ht="15.75" thickBot="1" x14ac:dyDescent="0.3">
      <c r="A355" s="7" t="s">
        <v>660</v>
      </c>
      <c r="B355" s="77" t="s">
        <v>661</v>
      </c>
      <c r="C355" s="42">
        <f>'Calend_ egresos Ind 15, 28'!C358</f>
        <v>0</v>
      </c>
    </row>
    <row r="356" spans="1:3" ht="15.75" thickBot="1" x14ac:dyDescent="0.3">
      <c r="A356" s="7" t="s">
        <v>662</v>
      </c>
      <c r="B356" s="77" t="s">
        <v>663</v>
      </c>
      <c r="C356" s="42">
        <f>'Calend_ egresos Ind 15, 28'!C359</f>
        <v>0</v>
      </c>
    </row>
    <row r="357" spans="1:3" ht="15.75" thickBot="1" x14ac:dyDescent="0.3">
      <c r="A357" s="7" t="s">
        <v>664</v>
      </c>
      <c r="B357" s="77" t="s">
        <v>665</v>
      </c>
      <c r="C357" s="42">
        <f>'Calend_ egresos Ind 15, 28'!C360</f>
        <v>0</v>
      </c>
    </row>
    <row r="358" spans="1:3" ht="15.75" thickBot="1" x14ac:dyDescent="0.3">
      <c r="A358" s="22">
        <v>7300</v>
      </c>
      <c r="B358" s="76" t="s">
        <v>794</v>
      </c>
      <c r="C358" s="35">
        <f>'Calend_ egresos Ind 15, 28'!C361</f>
        <v>0</v>
      </c>
    </row>
    <row r="359" spans="1:3" ht="15.75" thickBot="1" x14ac:dyDescent="0.3">
      <c r="A359" s="7" t="s">
        <v>666</v>
      </c>
      <c r="B359" s="77" t="s">
        <v>667</v>
      </c>
      <c r="C359" s="42">
        <f>'Calend_ egresos Ind 15, 28'!C362</f>
        <v>0</v>
      </c>
    </row>
    <row r="360" spans="1:3" ht="15.75" thickBot="1" x14ac:dyDescent="0.3">
      <c r="A360" s="7" t="s">
        <v>668</v>
      </c>
      <c r="B360" s="77" t="s">
        <v>669</v>
      </c>
      <c r="C360" s="42">
        <f>'Calend_ egresos Ind 15, 28'!C363</f>
        <v>0</v>
      </c>
    </row>
    <row r="361" spans="1:3" ht="15.75" thickBot="1" x14ac:dyDescent="0.3">
      <c r="A361" s="7" t="s">
        <v>670</v>
      </c>
      <c r="B361" s="77" t="s">
        <v>671</v>
      </c>
      <c r="C361" s="42">
        <f>'Calend_ egresos Ind 15, 28'!C364</f>
        <v>0</v>
      </c>
    </row>
    <row r="362" spans="1:3" ht="15.75" thickBot="1" x14ac:dyDescent="0.3">
      <c r="A362" s="7" t="s">
        <v>672</v>
      </c>
      <c r="B362" s="77" t="s">
        <v>673</v>
      </c>
      <c r="C362" s="42">
        <f>'Calend_ egresos Ind 15, 28'!C365</f>
        <v>0</v>
      </c>
    </row>
    <row r="363" spans="1:3" ht="15.75" thickBot="1" x14ac:dyDescent="0.3">
      <c r="A363" s="7" t="s">
        <v>674</v>
      </c>
      <c r="B363" s="77" t="s">
        <v>675</v>
      </c>
      <c r="C363" s="42">
        <f>'Calend_ egresos Ind 15, 28'!C366</f>
        <v>0</v>
      </c>
    </row>
    <row r="364" spans="1:3" ht="15.75" thickBot="1" x14ac:dyDescent="0.3">
      <c r="A364" s="7" t="s">
        <v>676</v>
      </c>
      <c r="B364" s="77" t="s">
        <v>677</v>
      </c>
      <c r="C364" s="42">
        <f>'Calend_ egresos Ind 15, 28'!C367</f>
        <v>0</v>
      </c>
    </row>
    <row r="365" spans="1:3" ht="15.75" thickBot="1" x14ac:dyDescent="0.3">
      <c r="A365" s="22">
        <v>7400</v>
      </c>
      <c r="B365" s="76" t="s">
        <v>795</v>
      </c>
      <c r="C365" s="35">
        <f>'Calend_ egresos Ind 15, 28'!C368</f>
        <v>0</v>
      </c>
    </row>
    <row r="366" spans="1:3" ht="15.75" thickBot="1" x14ac:dyDescent="0.3">
      <c r="A366" s="7" t="s">
        <v>678</v>
      </c>
      <c r="B366" s="77" t="s">
        <v>679</v>
      </c>
      <c r="C366" s="42">
        <f>'Calend_ egresos Ind 15, 28'!C369</f>
        <v>0</v>
      </c>
    </row>
    <row r="367" spans="1:3" ht="15.75" thickBot="1" x14ac:dyDescent="0.3">
      <c r="A367" s="7" t="s">
        <v>680</v>
      </c>
      <c r="B367" s="77" t="s">
        <v>681</v>
      </c>
      <c r="C367" s="42">
        <f>'Calend_ egresos Ind 15, 28'!C370</f>
        <v>0</v>
      </c>
    </row>
    <row r="368" spans="1:3" ht="15.75" thickBot="1" x14ac:dyDescent="0.3">
      <c r="A368" s="7" t="s">
        <v>682</v>
      </c>
      <c r="B368" s="77" t="s">
        <v>683</v>
      </c>
      <c r="C368" s="42">
        <f>'Calend_ egresos Ind 15, 28'!C371</f>
        <v>0</v>
      </c>
    </row>
    <row r="369" spans="1:3" ht="15.75" thickBot="1" x14ac:dyDescent="0.3">
      <c r="A369" s="7" t="s">
        <v>684</v>
      </c>
      <c r="B369" s="77" t="s">
        <v>685</v>
      </c>
      <c r="C369" s="42">
        <f>'Calend_ egresos Ind 15, 28'!C372</f>
        <v>0</v>
      </c>
    </row>
    <row r="370" spans="1:3" ht="15.75" thickBot="1" x14ac:dyDescent="0.3">
      <c r="A370" s="7" t="s">
        <v>686</v>
      </c>
      <c r="B370" s="77" t="s">
        <v>687</v>
      </c>
      <c r="C370" s="42">
        <f>'Calend_ egresos Ind 15, 28'!C373</f>
        <v>0</v>
      </c>
    </row>
    <row r="371" spans="1:3" ht="15.75" thickBot="1" x14ac:dyDescent="0.3">
      <c r="A371" s="7" t="s">
        <v>688</v>
      </c>
      <c r="B371" s="77" t="s">
        <v>689</v>
      </c>
      <c r="C371" s="42">
        <f>'Calend_ egresos Ind 15, 28'!C374</f>
        <v>0</v>
      </c>
    </row>
    <row r="372" spans="1:3" ht="15.75" thickBot="1" x14ac:dyDescent="0.3">
      <c r="A372" s="7" t="s">
        <v>690</v>
      </c>
      <c r="B372" s="77" t="s">
        <v>691</v>
      </c>
      <c r="C372" s="42">
        <f>'Calend_ egresos Ind 15, 28'!C375</f>
        <v>0</v>
      </c>
    </row>
    <row r="373" spans="1:3" ht="15.75" thickBot="1" x14ac:dyDescent="0.3">
      <c r="A373" s="7" t="s">
        <v>692</v>
      </c>
      <c r="B373" s="77" t="s">
        <v>693</v>
      </c>
      <c r="C373" s="42">
        <f>'Calend_ egresos Ind 15, 28'!C376</f>
        <v>0</v>
      </c>
    </row>
    <row r="374" spans="1:3" ht="15.75" thickBot="1" x14ac:dyDescent="0.3">
      <c r="A374" s="7" t="s">
        <v>694</v>
      </c>
      <c r="B374" s="77" t="s">
        <v>695</v>
      </c>
      <c r="C374" s="42">
        <f>'Calend_ egresos Ind 15, 28'!C377</f>
        <v>0</v>
      </c>
    </row>
    <row r="375" spans="1:3" ht="15.75" thickBot="1" x14ac:dyDescent="0.3">
      <c r="A375" s="22">
        <v>7500</v>
      </c>
      <c r="B375" s="76" t="s">
        <v>796</v>
      </c>
      <c r="C375" s="35">
        <f>'Calend_ egresos Ind 15, 28'!C378</f>
        <v>0</v>
      </c>
    </row>
    <row r="376" spans="1:3" ht="15.75" thickBot="1" x14ac:dyDescent="0.3">
      <c r="A376" s="1" t="s">
        <v>696</v>
      </c>
      <c r="B376" s="77" t="s">
        <v>697</v>
      </c>
      <c r="C376" s="42">
        <f>'Calend_ egresos Ind 15, 28'!C379</f>
        <v>0</v>
      </c>
    </row>
    <row r="377" spans="1:3" ht="15.75" thickBot="1" x14ac:dyDescent="0.3">
      <c r="A377" s="1" t="s">
        <v>698</v>
      </c>
      <c r="B377" s="77" t="s">
        <v>699</v>
      </c>
      <c r="C377" s="42">
        <f>'Calend_ egresos Ind 15, 28'!C380</f>
        <v>0</v>
      </c>
    </row>
    <row r="378" spans="1:3" ht="15.75" thickBot="1" x14ac:dyDescent="0.3">
      <c r="A378" s="1" t="s">
        <v>700</v>
      </c>
      <c r="B378" s="77" t="s">
        <v>701</v>
      </c>
      <c r="C378" s="42">
        <f>'Calend_ egresos Ind 15, 28'!C381</f>
        <v>0</v>
      </c>
    </row>
    <row r="379" spans="1:3" ht="15.75" thickBot="1" x14ac:dyDescent="0.3">
      <c r="A379" s="1" t="s">
        <v>702</v>
      </c>
      <c r="B379" s="77" t="s">
        <v>703</v>
      </c>
      <c r="C379" s="42">
        <f>'Calend_ egresos Ind 15, 28'!C382</f>
        <v>0</v>
      </c>
    </row>
    <row r="380" spans="1:3" ht="15.75" thickBot="1" x14ac:dyDescent="0.3">
      <c r="A380" s="1" t="s">
        <v>704</v>
      </c>
      <c r="B380" s="77" t="s">
        <v>705</v>
      </c>
      <c r="C380" s="42">
        <f>'Calend_ egresos Ind 15, 28'!C383</f>
        <v>0</v>
      </c>
    </row>
    <row r="381" spans="1:3" ht="15.75" thickBot="1" x14ac:dyDescent="0.3">
      <c r="A381" s="1" t="s">
        <v>706</v>
      </c>
      <c r="B381" s="77" t="s">
        <v>707</v>
      </c>
      <c r="C381" s="42">
        <f>'Calend_ egresos Ind 15, 28'!C384</f>
        <v>0</v>
      </c>
    </row>
    <row r="382" spans="1:3" ht="15.75" thickBot="1" x14ac:dyDescent="0.3">
      <c r="A382" s="1" t="s">
        <v>708</v>
      </c>
      <c r="B382" s="77" t="s">
        <v>709</v>
      </c>
      <c r="C382" s="42">
        <f>'Calend_ egresos Ind 15, 28'!C385</f>
        <v>0</v>
      </c>
    </row>
    <row r="383" spans="1:3" ht="15.75" thickBot="1" x14ac:dyDescent="0.3">
      <c r="A383" s="1" t="s">
        <v>710</v>
      </c>
      <c r="B383" s="77" t="s">
        <v>711</v>
      </c>
      <c r="C383" s="42">
        <f>'Calend_ egresos Ind 15, 28'!C386</f>
        <v>0</v>
      </c>
    </row>
    <row r="384" spans="1:3" ht="15.75" thickBot="1" x14ac:dyDescent="0.3">
      <c r="A384" s="1" t="s">
        <v>712</v>
      </c>
      <c r="B384" s="77" t="s">
        <v>713</v>
      </c>
      <c r="C384" s="42">
        <f>'Calend_ egresos Ind 15, 28'!C387</f>
        <v>0</v>
      </c>
    </row>
    <row r="385" spans="1:3" ht="15.75" thickBot="1" x14ac:dyDescent="0.3">
      <c r="A385" s="22">
        <v>7600</v>
      </c>
      <c r="B385" s="76" t="s">
        <v>797</v>
      </c>
      <c r="C385" s="35">
        <f>'Calend_ egresos Ind 15, 28'!C388</f>
        <v>0</v>
      </c>
    </row>
    <row r="386" spans="1:3" ht="15.75" thickBot="1" x14ac:dyDescent="0.3">
      <c r="A386" s="1" t="s">
        <v>714</v>
      </c>
      <c r="B386" s="77" t="s">
        <v>715</v>
      </c>
      <c r="C386" s="42">
        <f>'Calend_ egresos Ind 15, 28'!C389</f>
        <v>0</v>
      </c>
    </row>
    <row r="387" spans="1:3" ht="15.75" thickBot="1" x14ac:dyDescent="0.3">
      <c r="A387" s="1" t="s">
        <v>716</v>
      </c>
      <c r="B387" s="77" t="s">
        <v>717</v>
      </c>
      <c r="C387" s="42">
        <f>'Calend_ egresos Ind 15, 28'!C390</f>
        <v>0</v>
      </c>
    </row>
    <row r="388" spans="1:3" ht="15.75" thickBot="1" x14ac:dyDescent="0.3">
      <c r="A388" s="22">
        <v>7900</v>
      </c>
      <c r="B388" s="76" t="s">
        <v>798</v>
      </c>
      <c r="C388" s="35">
        <f>'Calend_ egresos Ind 15, 28'!C391</f>
        <v>0</v>
      </c>
    </row>
    <row r="389" spans="1:3" ht="15.75" thickBot="1" x14ac:dyDescent="0.3">
      <c r="A389" s="1" t="s">
        <v>718</v>
      </c>
      <c r="B389" s="77" t="s">
        <v>719</v>
      </c>
      <c r="C389" s="42">
        <f>'Calend_ egresos Ind 15, 28'!C392</f>
        <v>0</v>
      </c>
    </row>
    <row r="390" spans="1:3" ht="15.75" thickBot="1" x14ac:dyDescent="0.3">
      <c r="A390" s="1" t="s">
        <v>720</v>
      </c>
      <c r="B390" s="77" t="s">
        <v>721</v>
      </c>
      <c r="C390" s="42">
        <f>'Calend_ egresos Ind 15, 28'!C393</f>
        <v>0</v>
      </c>
    </row>
    <row r="391" spans="1:3" ht="15.75" thickBot="1" x14ac:dyDescent="0.3">
      <c r="A391" s="1" t="s">
        <v>274</v>
      </c>
      <c r="B391" s="77" t="s">
        <v>275</v>
      </c>
      <c r="C391" s="42">
        <f>'Calend_ egresos Ind 15, 28'!C394</f>
        <v>0</v>
      </c>
    </row>
    <row r="392" spans="1:3" ht="15.75" thickBot="1" x14ac:dyDescent="0.3">
      <c r="A392" s="21">
        <v>8000</v>
      </c>
      <c r="B392" s="78" t="s">
        <v>828</v>
      </c>
      <c r="C392" s="34">
        <f>'Calend_ egresos Ind 15, 28'!C395</f>
        <v>18552845.109999999</v>
      </c>
    </row>
    <row r="393" spans="1:3" ht="15.75" thickBot="1" x14ac:dyDescent="0.3">
      <c r="A393" s="22">
        <v>8100</v>
      </c>
      <c r="B393" s="76" t="s">
        <v>254</v>
      </c>
      <c r="C393" s="35">
        <f>'Calend_ egresos Ind 15, 28'!C396</f>
        <v>0</v>
      </c>
    </row>
    <row r="394" spans="1:3" ht="15.75" thickBot="1" x14ac:dyDescent="0.3">
      <c r="A394" s="1" t="s">
        <v>285</v>
      </c>
      <c r="B394" s="77" t="s">
        <v>722</v>
      </c>
      <c r="C394" s="42">
        <f>'Calend_ egresos Ind 15, 28'!C397</f>
        <v>0</v>
      </c>
    </row>
    <row r="395" spans="1:3" ht="15.75" thickBot="1" x14ac:dyDescent="0.3">
      <c r="A395" s="1" t="s">
        <v>286</v>
      </c>
      <c r="B395" s="77" t="s">
        <v>723</v>
      </c>
      <c r="C395" s="42">
        <f>'Calend_ egresos Ind 15, 28'!C398</f>
        <v>0</v>
      </c>
    </row>
    <row r="396" spans="1:3" ht="15.75" thickBot="1" x14ac:dyDescent="0.3">
      <c r="A396" s="1" t="s">
        <v>287</v>
      </c>
      <c r="B396" s="77" t="s">
        <v>724</v>
      </c>
      <c r="C396" s="42">
        <f>'Calend_ egresos Ind 15, 28'!C399</f>
        <v>0</v>
      </c>
    </row>
    <row r="397" spans="1:3" ht="15.75" thickBot="1" x14ac:dyDescent="0.3">
      <c r="A397" s="1" t="s">
        <v>288</v>
      </c>
      <c r="B397" s="77" t="s">
        <v>725</v>
      </c>
      <c r="C397" s="42">
        <f>'Calend_ egresos Ind 15, 28'!C400</f>
        <v>0</v>
      </c>
    </row>
    <row r="398" spans="1:3" ht="15.75" thickBot="1" x14ac:dyDescent="0.3">
      <c r="A398" s="1" t="s">
        <v>289</v>
      </c>
      <c r="B398" s="77" t="s">
        <v>726</v>
      </c>
      <c r="C398" s="42">
        <f>'Calend_ egresos Ind 15, 28'!C401</f>
        <v>0</v>
      </c>
    </row>
    <row r="399" spans="1:3" ht="15.75" thickBot="1" x14ac:dyDescent="0.3">
      <c r="A399" s="1" t="s">
        <v>290</v>
      </c>
      <c r="B399" s="77" t="s">
        <v>727</v>
      </c>
      <c r="C399" s="42">
        <f>'Calend_ egresos Ind 15, 28'!C402</f>
        <v>0</v>
      </c>
    </row>
    <row r="400" spans="1:3" ht="15.75" thickBot="1" x14ac:dyDescent="0.3">
      <c r="A400" s="22">
        <v>8300</v>
      </c>
      <c r="B400" s="76" t="s">
        <v>799</v>
      </c>
      <c r="C400" s="35">
        <f>'Calend_ egresos Ind 15, 28'!C403</f>
        <v>0</v>
      </c>
    </row>
    <row r="401" spans="1:3" ht="15.75" thickBot="1" x14ac:dyDescent="0.3">
      <c r="A401" s="1" t="s">
        <v>291</v>
      </c>
      <c r="B401" s="77" t="s">
        <v>728</v>
      </c>
      <c r="C401" s="42">
        <f>'Calend_ egresos Ind 15, 28'!C404</f>
        <v>0</v>
      </c>
    </row>
    <row r="402" spans="1:3" ht="15.75" thickBot="1" x14ac:dyDescent="0.3">
      <c r="A402" s="1" t="s">
        <v>292</v>
      </c>
      <c r="B402" s="77" t="s">
        <v>729</v>
      </c>
      <c r="C402" s="42">
        <f>'Calend_ egresos Ind 15, 28'!C405</f>
        <v>0</v>
      </c>
    </row>
    <row r="403" spans="1:3" ht="15.75" thickBot="1" x14ac:dyDescent="0.3">
      <c r="A403" s="1" t="s">
        <v>730</v>
      </c>
      <c r="B403" s="77" t="s">
        <v>731</v>
      </c>
      <c r="C403" s="42">
        <f>'Calend_ egresos Ind 15, 28'!C406</f>
        <v>0</v>
      </c>
    </row>
    <row r="404" spans="1:3" ht="15.75" thickBot="1" x14ac:dyDescent="0.3">
      <c r="A404" s="1" t="s">
        <v>732</v>
      </c>
      <c r="B404" s="77" t="s">
        <v>733</v>
      </c>
      <c r="C404" s="42">
        <f>'Calend_ egresos Ind 15, 28'!C407</f>
        <v>0</v>
      </c>
    </row>
    <row r="405" spans="1:3" ht="15.75" thickBot="1" x14ac:dyDescent="0.3">
      <c r="A405" s="1" t="s">
        <v>734</v>
      </c>
      <c r="B405" s="77" t="s">
        <v>735</v>
      </c>
      <c r="C405" s="42">
        <f>'Calend_ egresos Ind 15, 28'!C408</f>
        <v>0</v>
      </c>
    </row>
    <row r="406" spans="1:3" ht="15.75" thickBot="1" x14ac:dyDescent="0.3">
      <c r="A406" s="22">
        <v>8500</v>
      </c>
      <c r="B406" s="76" t="s">
        <v>800</v>
      </c>
      <c r="C406" s="35">
        <f>'Calend_ egresos Ind 15, 28'!C409</f>
        <v>18552845.109999999</v>
      </c>
    </row>
    <row r="407" spans="1:3" ht="15.75" thickBot="1" x14ac:dyDescent="0.3">
      <c r="A407" s="1" t="s">
        <v>736</v>
      </c>
      <c r="B407" s="77" t="s">
        <v>737</v>
      </c>
      <c r="C407" s="42">
        <f>'Calend_ egresos Ind 15, 28'!C410</f>
        <v>0</v>
      </c>
    </row>
    <row r="408" spans="1:3" ht="15.75" thickBot="1" x14ac:dyDescent="0.3">
      <c r="A408" s="1" t="s">
        <v>738</v>
      </c>
      <c r="B408" s="77" t="s">
        <v>739</v>
      </c>
      <c r="C408" s="42">
        <f>'Calend_ egresos Ind 15, 28'!C411</f>
        <v>0</v>
      </c>
    </row>
    <row r="409" spans="1:3" ht="15.75" thickBot="1" x14ac:dyDescent="0.3">
      <c r="A409" s="1" t="s">
        <v>276</v>
      </c>
      <c r="B409" s="77" t="s">
        <v>277</v>
      </c>
      <c r="C409" s="42">
        <f>'Calend_ egresos Ind 15, 28'!C412</f>
        <v>18552845.109999999</v>
      </c>
    </row>
    <row r="410" spans="1:3" ht="15.75" thickBot="1" x14ac:dyDescent="0.3">
      <c r="A410" s="21">
        <v>9000</v>
      </c>
      <c r="B410" s="78" t="s">
        <v>293</v>
      </c>
      <c r="C410" s="34">
        <f>'Calend_ egresos Ind 15, 28'!C413</f>
        <v>18559764.799999997</v>
      </c>
    </row>
    <row r="411" spans="1:3" ht="15.75" thickBot="1" x14ac:dyDescent="0.3">
      <c r="A411" s="22">
        <v>9100</v>
      </c>
      <c r="B411" s="76" t="s">
        <v>829</v>
      </c>
      <c r="C411" s="35">
        <f>'Calend_ egresos Ind 15, 28'!C414</f>
        <v>17888888.879999999</v>
      </c>
    </row>
    <row r="412" spans="1:3" ht="15.75" thickBot="1" x14ac:dyDescent="0.3">
      <c r="A412" s="1" t="s">
        <v>294</v>
      </c>
      <c r="B412" s="77" t="s">
        <v>295</v>
      </c>
      <c r="C412" s="42">
        <f>'Calend_ egresos Ind 15, 28'!C415</f>
        <v>17888888.879999999</v>
      </c>
    </row>
    <row r="413" spans="1:3" ht="15.75" thickBot="1" x14ac:dyDescent="0.3">
      <c r="A413" s="1" t="s">
        <v>296</v>
      </c>
      <c r="B413" s="77" t="s">
        <v>297</v>
      </c>
      <c r="C413" s="42">
        <f>'Calend_ egresos Ind 15, 28'!C416</f>
        <v>0</v>
      </c>
    </row>
    <row r="414" spans="1:3" ht="15.75" thickBot="1" x14ac:dyDescent="0.3">
      <c r="A414" s="1" t="s">
        <v>298</v>
      </c>
      <c r="B414" s="77" t="s">
        <v>299</v>
      </c>
      <c r="C414" s="42">
        <f>'Calend_ egresos Ind 15, 28'!C417</f>
        <v>0</v>
      </c>
    </row>
    <row r="415" spans="1:3" ht="15.75" thickBot="1" x14ac:dyDescent="0.3">
      <c r="A415" s="1" t="s">
        <v>300</v>
      </c>
      <c r="B415" s="77" t="s">
        <v>301</v>
      </c>
      <c r="C415" s="42">
        <f>'Calend_ egresos Ind 15, 28'!C418</f>
        <v>0</v>
      </c>
    </row>
    <row r="416" spans="1:3" ht="15.75" thickBot="1" x14ac:dyDescent="0.3">
      <c r="A416" s="1" t="s">
        <v>302</v>
      </c>
      <c r="B416" s="77" t="s">
        <v>303</v>
      </c>
      <c r="C416" s="42">
        <f>'Calend_ egresos Ind 15, 28'!C419</f>
        <v>0</v>
      </c>
    </row>
    <row r="417" spans="1:3" ht="15.75" thickBot="1" x14ac:dyDescent="0.3">
      <c r="A417" s="1" t="s">
        <v>304</v>
      </c>
      <c r="B417" s="77" t="s">
        <v>305</v>
      </c>
      <c r="C417" s="42">
        <f>'Calend_ egresos Ind 15, 28'!C420</f>
        <v>0</v>
      </c>
    </row>
    <row r="418" spans="1:3" ht="15.75" thickBot="1" x14ac:dyDescent="0.3">
      <c r="A418" s="1" t="s">
        <v>306</v>
      </c>
      <c r="B418" s="77" t="s">
        <v>307</v>
      </c>
      <c r="C418" s="42">
        <f>'Calend_ egresos Ind 15, 28'!C421</f>
        <v>0</v>
      </c>
    </row>
    <row r="419" spans="1:3" ht="15.75" thickBot="1" x14ac:dyDescent="0.3">
      <c r="A419" s="1" t="s">
        <v>308</v>
      </c>
      <c r="B419" s="77" t="s">
        <v>309</v>
      </c>
      <c r="C419" s="42">
        <f>'Calend_ egresos Ind 15, 28'!C422</f>
        <v>0</v>
      </c>
    </row>
    <row r="420" spans="1:3" ht="15.75" thickBot="1" x14ac:dyDescent="0.3">
      <c r="A420" s="22">
        <v>9200</v>
      </c>
      <c r="B420" s="76" t="s">
        <v>830</v>
      </c>
      <c r="C420" s="35">
        <f>'Calend_ egresos Ind 15, 28'!C423</f>
        <v>670875.91999999993</v>
      </c>
    </row>
    <row r="421" spans="1:3" ht="15.75" thickBot="1" x14ac:dyDescent="0.3">
      <c r="A421" s="1" t="s">
        <v>310</v>
      </c>
      <c r="B421" s="77" t="s">
        <v>311</v>
      </c>
      <c r="C421" s="42">
        <f>'Calend_ egresos Ind 15, 28'!C424</f>
        <v>670875.91999999993</v>
      </c>
    </row>
    <row r="422" spans="1:3" ht="15.75" thickBot="1" x14ac:dyDescent="0.3">
      <c r="A422" s="1" t="s">
        <v>312</v>
      </c>
      <c r="B422" s="77" t="s">
        <v>313</v>
      </c>
      <c r="C422" s="42">
        <f>'Calend_ egresos Ind 15, 28'!C425</f>
        <v>0</v>
      </c>
    </row>
    <row r="423" spans="1:3" ht="15.75" thickBot="1" x14ac:dyDescent="0.3">
      <c r="A423" s="1" t="s">
        <v>314</v>
      </c>
      <c r="B423" s="77" t="s">
        <v>315</v>
      </c>
      <c r="C423" s="42">
        <f>'Calend_ egresos Ind 15, 28'!C426</f>
        <v>0</v>
      </c>
    </row>
    <row r="424" spans="1:3" ht="15.75" thickBot="1" x14ac:dyDescent="0.3">
      <c r="A424" s="1" t="s">
        <v>316</v>
      </c>
      <c r="B424" s="77" t="s">
        <v>317</v>
      </c>
      <c r="C424" s="42">
        <f>'Calend_ egresos Ind 15, 28'!C427</f>
        <v>0</v>
      </c>
    </row>
    <row r="425" spans="1:3" ht="15.75" thickBot="1" x14ac:dyDescent="0.3">
      <c r="A425" s="1" t="s">
        <v>318</v>
      </c>
      <c r="B425" s="77" t="s">
        <v>319</v>
      </c>
      <c r="C425" s="42">
        <f>'Calend_ egresos Ind 15, 28'!C428</f>
        <v>0</v>
      </c>
    </row>
    <row r="426" spans="1:3" ht="15.75" thickBot="1" x14ac:dyDescent="0.3">
      <c r="A426" s="1" t="s">
        <v>320</v>
      </c>
      <c r="B426" s="77" t="s">
        <v>321</v>
      </c>
      <c r="C426" s="42">
        <f>'Calend_ egresos Ind 15, 28'!C429</f>
        <v>0</v>
      </c>
    </row>
    <row r="427" spans="1:3" ht="15.75" thickBot="1" x14ac:dyDescent="0.3">
      <c r="A427" s="1" t="s">
        <v>322</v>
      </c>
      <c r="B427" s="77" t="s">
        <v>323</v>
      </c>
      <c r="C427" s="42">
        <f>'Calend_ egresos Ind 15, 28'!C430</f>
        <v>0</v>
      </c>
    </row>
    <row r="428" spans="1:3" ht="15.75" thickBot="1" x14ac:dyDescent="0.3">
      <c r="A428" s="1" t="s">
        <v>324</v>
      </c>
      <c r="B428" s="77" t="s">
        <v>325</v>
      </c>
      <c r="C428" s="42">
        <f>'Calend_ egresos Ind 15, 28'!C431</f>
        <v>0</v>
      </c>
    </row>
    <row r="429" spans="1:3" ht="15.75" thickBot="1" x14ac:dyDescent="0.3">
      <c r="A429" s="22">
        <v>9300</v>
      </c>
      <c r="B429" s="76" t="s">
        <v>831</v>
      </c>
      <c r="C429" s="35">
        <f>'Calend_ egresos Ind 15, 28'!C432</f>
        <v>0</v>
      </c>
    </row>
    <row r="430" spans="1:3" ht="15.75" thickBot="1" x14ac:dyDescent="0.3">
      <c r="A430" s="1" t="s">
        <v>326</v>
      </c>
      <c r="B430" s="77" t="s">
        <v>327</v>
      </c>
      <c r="C430" s="42">
        <f>'Calend_ egresos Ind 15, 28'!C433</f>
        <v>0</v>
      </c>
    </row>
    <row r="431" spans="1:3" ht="15.75" thickBot="1" x14ac:dyDescent="0.3">
      <c r="A431" s="1" t="s">
        <v>328</v>
      </c>
      <c r="B431" s="77" t="s">
        <v>329</v>
      </c>
      <c r="C431" s="42">
        <f>'Calend_ egresos Ind 15, 28'!C434</f>
        <v>0</v>
      </c>
    </row>
    <row r="432" spans="1:3" ht="15.75" thickBot="1" x14ac:dyDescent="0.3">
      <c r="A432" s="22">
        <v>9400</v>
      </c>
      <c r="B432" s="76" t="s">
        <v>832</v>
      </c>
      <c r="C432" s="35">
        <f>'Calend_ egresos Ind 15, 28'!C435</f>
        <v>0</v>
      </c>
    </row>
    <row r="433" spans="1:3" ht="15.75" thickBot="1" x14ac:dyDescent="0.3">
      <c r="A433" s="1" t="s">
        <v>330</v>
      </c>
      <c r="B433" s="77" t="s">
        <v>331</v>
      </c>
      <c r="C433" s="42">
        <f>'Calend_ egresos Ind 15, 28'!C436</f>
        <v>0</v>
      </c>
    </row>
    <row r="434" spans="1:3" ht="15.75" thickBot="1" x14ac:dyDescent="0.3">
      <c r="A434" s="1" t="s">
        <v>332</v>
      </c>
      <c r="B434" s="77" t="s">
        <v>333</v>
      </c>
      <c r="C434" s="42">
        <f>'Calend_ egresos Ind 15, 28'!C437</f>
        <v>0</v>
      </c>
    </row>
    <row r="435" spans="1:3" ht="15.75" thickBot="1" x14ac:dyDescent="0.3">
      <c r="A435" s="22">
        <v>9500</v>
      </c>
      <c r="B435" s="76" t="s">
        <v>801</v>
      </c>
      <c r="C435" s="35">
        <f>'Calend_ egresos Ind 15, 28'!C438</f>
        <v>0</v>
      </c>
    </row>
    <row r="436" spans="1:3" ht="15.75" thickBot="1" x14ac:dyDescent="0.3">
      <c r="A436" s="1" t="s">
        <v>334</v>
      </c>
      <c r="B436" s="77" t="s">
        <v>335</v>
      </c>
      <c r="C436" s="42">
        <f>'Calend_ egresos Ind 15, 28'!C439</f>
        <v>0</v>
      </c>
    </row>
    <row r="437" spans="1:3" ht="15.75" thickBot="1" x14ac:dyDescent="0.3">
      <c r="A437" s="22">
        <v>9600</v>
      </c>
      <c r="B437" s="76" t="s">
        <v>802</v>
      </c>
      <c r="C437" s="35">
        <f>'Calend_ egresos Ind 15, 28'!C440</f>
        <v>0</v>
      </c>
    </row>
    <row r="438" spans="1:3" ht="15.75" thickBot="1" x14ac:dyDescent="0.3">
      <c r="A438" s="1" t="s">
        <v>336</v>
      </c>
      <c r="B438" s="77" t="s">
        <v>337</v>
      </c>
      <c r="C438" s="42">
        <f>'Calend_ egresos Ind 15, 28'!C441</f>
        <v>0</v>
      </c>
    </row>
    <row r="439" spans="1:3" ht="15.75" thickBot="1" x14ac:dyDescent="0.3">
      <c r="A439" s="1" t="s">
        <v>338</v>
      </c>
      <c r="B439" s="77" t="s">
        <v>339</v>
      </c>
      <c r="C439" s="42">
        <f>'Calend_ egresos Ind 15, 28'!C442</f>
        <v>0</v>
      </c>
    </row>
    <row r="440" spans="1:3" ht="15.75" thickBot="1" x14ac:dyDescent="0.3">
      <c r="A440" s="22">
        <v>9900</v>
      </c>
      <c r="B440" s="76" t="s">
        <v>803</v>
      </c>
      <c r="C440" s="35">
        <f>'Calend_ egresos Ind 15, 28'!C443</f>
        <v>0</v>
      </c>
    </row>
    <row r="441" spans="1:3" ht="15.75" thickBot="1" x14ac:dyDescent="0.3">
      <c r="A441" s="1" t="s">
        <v>340</v>
      </c>
      <c r="B441" s="77" t="s">
        <v>341</v>
      </c>
      <c r="C441" s="42">
        <f>'Calend_ egresos Ind 15, 28'!C444</f>
        <v>0</v>
      </c>
    </row>
    <row r="442" spans="1:3" ht="15.75" thickBot="1" x14ac:dyDescent="0.3">
      <c r="A442" s="8"/>
      <c r="B442" s="9" t="s">
        <v>342</v>
      </c>
      <c r="C442" s="32">
        <f>C6+C47+C114+C203+C263+C322+C344+C392+C410</f>
        <v>412891988.18000001</v>
      </c>
    </row>
    <row r="446" spans="1:3" ht="15" customHeight="1" x14ac:dyDescent="0.25">
      <c r="A446" s="119" t="s">
        <v>816</v>
      </c>
      <c r="B446" s="119"/>
      <c r="C446" s="119"/>
    </row>
    <row r="447" spans="1:3" x14ac:dyDescent="0.25">
      <c r="A447" s="119"/>
      <c r="B447" s="119"/>
      <c r="C447" s="119"/>
    </row>
    <row r="448" spans="1:3" x14ac:dyDescent="0.25">
      <c r="A448" s="119"/>
      <c r="B448" s="119"/>
      <c r="C448" s="119"/>
    </row>
    <row r="451" spans="1:3" ht="40.5" customHeight="1" x14ac:dyDescent="0.25">
      <c r="A451" s="105" t="s">
        <v>817</v>
      </c>
      <c r="B451" s="105"/>
      <c r="C451" s="105"/>
    </row>
    <row r="452" spans="1:3" x14ac:dyDescent="0.25">
      <c r="A452" s="64"/>
      <c r="B452" s="2"/>
    </row>
    <row r="453" spans="1:3" x14ac:dyDescent="0.25">
      <c r="A453" s="64"/>
      <c r="B453" s="2"/>
    </row>
  </sheetData>
  <mergeCells count="7">
    <mergeCell ref="A451:C451"/>
    <mergeCell ref="A1:C1"/>
    <mergeCell ref="A2:C2"/>
    <mergeCell ref="A3:C3"/>
    <mergeCell ref="A4:A5"/>
    <mergeCell ref="B4:B5"/>
    <mergeCell ref="A446:C448"/>
  </mergeCells>
  <pageMargins left="0.70866141732283472" right="0.70866141732283472" top="0.74803149606299213" bottom="0.7480314960629921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5"/>
  <sheetViews>
    <sheetView tabSelected="1" zoomScale="80" zoomScaleNormal="80" workbookViewId="0">
      <selection activeCell="B21" sqref="B21"/>
    </sheetView>
  </sheetViews>
  <sheetFormatPr baseColWidth="10" defaultRowHeight="15" outlineLevelRow="1" x14ac:dyDescent="0.25"/>
  <cols>
    <col min="1" max="1" width="11.42578125" style="30"/>
    <col min="2" max="2" width="104.140625" style="30" customWidth="1"/>
    <col min="3" max="3" width="18.140625" style="38" bestFit="1" customWidth="1"/>
    <col min="4" max="15" width="15.85546875" style="33" bestFit="1" customWidth="1"/>
    <col min="16" max="16" width="13" style="19" bestFit="1" customWidth="1"/>
    <col min="17" max="16384" width="11.42578125" style="19"/>
  </cols>
  <sheetData>
    <row r="1" spans="1:15" s="10" customFormat="1" ht="51" customHeight="1" x14ac:dyDescent="0.3">
      <c r="A1" s="124" t="s">
        <v>867</v>
      </c>
      <c r="B1" s="125"/>
      <c r="C1" s="125"/>
      <c r="D1" s="125"/>
      <c r="E1" s="125"/>
      <c r="F1" s="125"/>
      <c r="G1" s="125"/>
      <c r="H1" s="125"/>
      <c r="I1" s="125"/>
      <c r="J1" s="125"/>
      <c r="K1" s="125"/>
      <c r="L1" s="125"/>
      <c r="M1" s="125"/>
      <c r="N1" s="125"/>
      <c r="O1" s="125"/>
    </row>
    <row r="2" spans="1:15" s="65" customFormat="1" x14ac:dyDescent="0.25">
      <c r="A2" s="30"/>
      <c r="B2" s="30"/>
      <c r="C2" s="38"/>
      <c r="D2" s="33"/>
      <c r="E2" s="33"/>
      <c r="F2" s="33"/>
      <c r="G2" s="33"/>
      <c r="H2" s="33"/>
      <c r="I2" s="33"/>
      <c r="J2" s="33"/>
      <c r="K2" s="33"/>
      <c r="L2" s="33"/>
      <c r="M2" s="33"/>
      <c r="N2" s="33"/>
      <c r="O2" s="33"/>
    </row>
    <row r="3" spans="1:15" s="65" customFormat="1" ht="19.5" thickBot="1" x14ac:dyDescent="0.35">
      <c r="A3" s="30"/>
      <c r="B3" s="30"/>
      <c r="C3" s="126" t="s">
        <v>834</v>
      </c>
      <c r="D3" s="126"/>
      <c r="E3" s="126"/>
      <c r="F3" s="126"/>
      <c r="G3" s="126"/>
      <c r="H3" s="126"/>
      <c r="I3" s="126"/>
      <c r="J3" s="126"/>
      <c r="K3" s="126"/>
      <c r="L3" s="126"/>
      <c r="M3" s="126"/>
      <c r="N3" s="126"/>
      <c r="O3" s="126"/>
    </row>
    <row r="4" spans="1:15" ht="15.75" x14ac:dyDescent="0.25">
      <c r="A4" s="127" t="s">
        <v>253</v>
      </c>
      <c r="B4" s="128"/>
      <c r="C4" s="129"/>
    </row>
    <row r="5" spans="1:15" ht="15.75" x14ac:dyDescent="0.25">
      <c r="A5" s="130" t="s">
        <v>833</v>
      </c>
      <c r="B5" s="131"/>
      <c r="C5" s="132"/>
    </row>
    <row r="6" spans="1:15" ht="16.5" thickBot="1" x14ac:dyDescent="0.3">
      <c r="A6" s="133" t="s">
        <v>264</v>
      </c>
      <c r="B6" s="134"/>
      <c r="C6" s="135"/>
    </row>
    <row r="7" spans="1:15" ht="16.5" customHeight="1" thickBot="1" x14ac:dyDescent="0.3">
      <c r="A7" s="120" t="s">
        <v>0</v>
      </c>
      <c r="B7" s="122" t="s">
        <v>1</v>
      </c>
      <c r="C7" s="31" t="s">
        <v>252</v>
      </c>
      <c r="D7" s="39"/>
      <c r="E7" s="39"/>
      <c r="F7" s="39"/>
      <c r="G7" s="39"/>
      <c r="H7" s="39"/>
      <c r="I7" s="39"/>
      <c r="J7" s="39"/>
      <c r="K7" s="39"/>
      <c r="L7" s="39"/>
      <c r="M7" s="39"/>
      <c r="N7" s="39"/>
    </row>
    <row r="8" spans="1:15" s="6" customFormat="1" ht="15.75" customHeight="1" thickBot="1" x14ac:dyDescent="0.3">
      <c r="A8" s="121"/>
      <c r="B8" s="123"/>
      <c r="C8" s="40">
        <f>C9+C50+C117+C206+C266+C325+C347+C395+C413</f>
        <v>412891988.18000001</v>
      </c>
      <c r="D8" s="31" t="s">
        <v>241</v>
      </c>
      <c r="E8" s="31" t="s">
        <v>242</v>
      </c>
      <c r="F8" s="31" t="s">
        <v>243</v>
      </c>
      <c r="G8" s="31" t="s">
        <v>279</v>
      </c>
      <c r="H8" s="31" t="s">
        <v>280</v>
      </c>
      <c r="I8" s="31" t="s">
        <v>244</v>
      </c>
      <c r="J8" s="31" t="s">
        <v>245</v>
      </c>
      <c r="K8" s="31" t="s">
        <v>246</v>
      </c>
      <c r="L8" s="31" t="s">
        <v>247</v>
      </c>
      <c r="M8" s="31" t="s">
        <v>248</v>
      </c>
      <c r="N8" s="31" t="s">
        <v>249</v>
      </c>
      <c r="O8" s="31" t="s">
        <v>250</v>
      </c>
    </row>
    <row r="9" spans="1:15" ht="15.75" thickBot="1" x14ac:dyDescent="0.3">
      <c r="A9" s="25">
        <v>1000</v>
      </c>
      <c r="B9" s="75" t="s">
        <v>221</v>
      </c>
      <c r="C9" s="34">
        <f>C10+C17+C22+C33+C38+C45+C47</f>
        <v>115150732.11999997</v>
      </c>
      <c r="D9" s="34">
        <f t="shared" ref="D9:O9" si="0">D10+D17+D22+D33+D38+D45+D47</f>
        <v>8401466.8138357624</v>
      </c>
      <c r="E9" s="34">
        <f t="shared" si="0"/>
        <v>8246544.6561314492</v>
      </c>
      <c r="F9" s="34">
        <f t="shared" si="0"/>
        <v>9193586.8488344941</v>
      </c>
      <c r="G9" s="34">
        <f t="shared" si="0"/>
        <v>9139586.8488344941</v>
      </c>
      <c r="H9" s="34">
        <f t="shared" si="0"/>
        <v>9624586.8461314496</v>
      </c>
      <c r="I9" s="34">
        <f t="shared" si="0"/>
        <v>9616536.8313344941</v>
      </c>
      <c r="J9" s="34">
        <f t="shared" si="0"/>
        <v>9645586.8461314496</v>
      </c>
      <c r="K9" s="34">
        <f t="shared" si="0"/>
        <v>8959586.8488344941</v>
      </c>
      <c r="L9" s="34">
        <f t="shared" si="0"/>
        <v>10884821.691334493</v>
      </c>
      <c r="M9" s="34">
        <f t="shared" si="0"/>
        <v>9443841.8986314498</v>
      </c>
      <c r="N9" s="34">
        <f t="shared" si="0"/>
        <v>9433841.8986314498</v>
      </c>
      <c r="O9" s="34">
        <f t="shared" si="0"/>
        <v>12560744.091334496</v>
      </c>
    </row>
    <row r="10" spans="1:15" ht="15.75" thickBot="1" x14ac:dyDescent="0.3">
      <c r="A10" s="26">
        <v>1100</v>
      </c>
      <c r="B10" s="76" t="s">
        <v>740</v>
      </c>
      <c r="C10" s="35">
        <f>SUM(C11:C16)</f>
        <v>94507413.099984765</v>
      </c>
      <c r="D10" s="35">
        <f t="shared" ref="D10:O10" si="1">SUM(D11:D16)</f>
        <v>6763484.1311249994</v>
      </c>
      <c r="E10" s="35">
        <f t="shared" si="1"/>
        <v>6959396.1284219539</v>
      </c>
      <c r="F10" s="35">
        <f t="shared" si="1"/>
        <v>7011438.3211249998</v>
      </c>
      <c r="G10" s="35">
        <f t="shared" si="1"/>
        <v>7707438.3211249998</v>
      </c>
      <c r="H10" s="35">
        <f t="shared" si="1"/>
        <v>8207438.3184219543</v>
      </c>
      <c r="I10" s="35">
        <f t="shared" si="1"/>
        <v>8189438.3011250002</v>
      </c>
      <c r="J10" s="35">
        <f t="shared" si="1"/>
        <v>8228438.3184219543</v>
      </c>
      <c r="K10" s="35">
        <f t="shared" si="1"/>
        <v>7527438.3211249998</v>
      </c>
      <c r="L10" s="35">
        <f t="shared" si="1"/>
        <v>8656438.3211249989</v>
      </c>
      <c r="M10" s="35">
        <f t="shared" si="1"/>
        <v>8234438.3184219543</v>
      </c>
      <c r="N10" s="35">
        <f t="shared" si="1"/>
        <v>8219438.3184219543</v>
      </c>
      <c r="O10" s="35">
        <f t="shared" si="1"/>
        <v>8802587.9811250009</v>
      </c>
    </row>
    <row r="11" spans="1:15" s="4" customFormat="1" ht="15.75" outlineLevel="1" thickBot="1" x14ac:dyDescent="0.3">
      <c r="A11" s="44" t="s">
        <v>222</v>
      </c>
      <c r="B11" s="77" t="s">
        <v>223</v>
      </c>
      <c r="C11" s="42">
        <f t="shared" ref="C11:C49" si="2">SUM(D11:O11)</f>
        <v>7176000</v>
      </c>
      <c r="D11" s="42">
        <v>598000</v>
      </c>
      <c r="E11" s="42">
        <v>598000</v>
      </c>
      <c r="F11" s="42">
        <v>598000</v>
      </c>
      <c r="G11" s="42">
        <v>598000</v>
      </c>
      <c r="H11" s="42">
        <v>598000</v>
      </c>
      <c r="I11" s="42">
        <v>598000</v>
      </c>
      <c r="J11" s="42">
        <v>598000</v>
      </c>
      <c r="K11" s="42">
        <v>598000</v>
      </c>
      <c r="L11" s="42">
        <v>598000</v>
      </c>
      <c r="M11" s="42">
        <v>598000</v>
      </c>
      <c r="N11" s="42">
        <v>598000</v>
      </c>
      <c r="O11" s="42">
        <v>598000</v>
      </c>
    </row>
    <row r="12" spans="1:15" s="4" customFormat="1" ht="15.75" outlineLevel="1" thickBot="1" x14ac:dyDescent="0.3">
      <c r="A12" s="44" t="s">
        <v>281</v>
      </c>
      <c r="B12" s="77" t="s">
        <v>434</v>
      </c>
      <c r="C12" s="42">
        <f t="shared" si="2"/>
        <v>0</v>
      </c>
      <c r="D12" s="42">
        <v>0</v>
      </c>
      <c r="E12" s="42">
        <v>0</v>
      </c>
      <c r="F12" s="42">
        <v>0</v>
      </c>
      <c r="G12" s="42">
        <v>0</v>
      </c>
      <c r="H12" s="42">
        <v>0</v>
      </c>
      <c r="I12" s="42">
        <v>0</v>
      </c>
      <c r="J12" s="42">
        <v>0</v>
      </c>
      <c r="K12" s="42">
        <v>0</v>
      </c>
      <c r="L12" s="42">
        <v>0</v>
      </c>
      <c r="M12" s="42">
        <v>0</v>
      </c>
      <c r="N12" s="42">
        <v>0</v>
      </c>
      <c r="O12" s="42">
        <v>0</v>
      </c>
    </row>
    <row r="13" spans="1:15" s="4" customFormat="1" ht="15.75" outlineLevel="1" thickBot="1" x14ac:dyDescent="0.3">
      <c r="A13" s="44" t="s">
        <v>343</v>
      </c>
      <c r="B13" s="77" t="s">
        <v>765</v>
      </c>
      <c r="C13" s="42">
        <f t="shared" si="2"/>
        <v>0</v>
      </c>
      <c r="D13" s="42">
        <v>0</v>
      </c>
      <c r="E13" s="42">
        <v>0</v>
      </c>
      <c r="F13" s="42">
        <v>0</v>
      </c>
      <c r="G13" s="42">
        <v>0</v>
      </c>
      <c r="H13" s="42">
        <v>0</v>
      </c>
      <c r="I13" s="42">
        <v>0</v>
      </c>
      <c r="J13" s="42">
        <v>0</v>
      </c>
      <c r="K13" s="42">
        <v>0</v>
      </c>
      <c r="L13" s="42">
        <v>0</v>
      </c>
      <c r="M13" s="42">
        <v>0</v>
      </c>
      <c r="N13" s="42">
        <v>0</v>
      </c>
      <c r="O13" s="42">
        <v>0</v>
      </c>
    </row>
    <row r="14" spans="1:15" s="4" customFormat="1" ht="15.75" outlineLevel="1" thickBot="1" x14ac:dyDescent="0.3">
      <c r="A14" s="44" t="s">
        <v>224</v>
      </c>
      <c r="B14" s="77" t="s">
        <v>225</v>
      </c>
      <c r="C14" s="42">
        <f t="shared" si="2"/>
        <v>71507004.306484759</v>
      </c>
      <c r="D14" s="42">
        <v>5804247.6899999995</v>
      </c>
      <c r="E14" s="42">
        <v>6000159.687296954</v>
      </c>
      <c r="F14" s="42">
        <v>5554159.6899999995</v>
      </c>
      <c r="G14" s="42">
        <v>5500159.6899999995</v>
      </c>
      <c r="H14" s="42">
        <v>6000159.687296954</v>
      </c>
      <c r="I14" s="42">
        <v>5982159.6699999999</v>
      </c>
      <c r="J14" s="42">
        <v>6021159.687296954</v>
      </c>
      <c r="K14" s="42">
        <v>5320159.6899999995</v>
      </c>
      <c r="L14" s="42">
        <v>6599159.6899999995</v>
      </c>
      <c r="M14" s="42">
        <v>6027159.687296954</v>
      </c>
      <c r="N14" s="42">
        <v>6012159.687296954</v>
      </c>
      <c r="O14" s="42">
        <v>6686159.75</v>
      </c>
    </row>
    <row r="15" spans="1:15" s="4" customFormat="1" ht="15.75" outlineLevel="1" thickBot="1" x14ac:dyDescent="0.3">
      <c r="A15" s="44" t="s">
        <v>226</v>
      </c>
      <c r="B15" s="77" t="s">
        <v>227</v>
      </c>
      <c r="C15" s="42">
        <f t="shared" si="2"/>
        <v>15824408.793500001</v>
      </c>
      <c r="D15" s="42">
        <v>361236.44112500007</v>
      </c>
      <c r="E15" s="42">
        <v>361236.44112500007</v>
      </c>
      <c r="F15" s="42">
        <v>859278.63112500007</v>
      </c>
      <c r="G15" s="42">
        <v>1609278.6311250001</v>
      </c>
      <c r="H15" s="42">
        <v>1609278.6311250001</v>
      </c>
      <c r="I15" s="42">
        <v>1609278.6311250001</v>
      </c>
      <c r="J15" s="42">
        <v>1609278.6311250001</v>
      </c>
      <c r="K15" s="42">
        <v>1609278.6311250001</v>
      </c>
      <c r="L15" s="42">
        <v>1459278.6311250001</v>
      </c>
      <c r="M15" s="42">
        <v>1609278.6311250001</v>
      </c>
      <c r="N15" s="42">
        <v>1609278.6311250001</v>
      </c>
      <c r="O15" s="42">
        <v>1518428.2311250002</v>
      </c>
    </row>
    <row r="16" spans="1:15" s="4" customFormat="1" ht="15.75" outlineLevel="1" thickBot="1" x14ac:dyDescent="0.3">
      <c r="A16" s="44" t="s">
        <v>344</v>
      </c>
      <c r="B16" s="77" t="s">
        <v>435</v>
      </c>
      <c r="C16" s="42">
        <f t="shared" si="2"/>
        <v>0</v>
      </c>
      <c r="D16" s="42">
        <v>0</v>
      </c>
      <c r="E16" s="42">
        <v>0</v>
      </c>
      <c r="F16" s="42">
        <v>0</v>
      </c>
      <c r="G16" s="42">
        <v>0</v>
      </c>
      <c r="H16" s="42">
        <v>0</v>
      </c>
      <c r="I16" s="42">
        <v>0</v>
      </c>
      <c r="J16" s="42">
        <v>0</v>
      </c>
      <c r="K16" s="42">
        <v>0</v>
      </c>
      <c r="L16" s="42">
        <v>0</v>
      </c>
      <c r="M16" s="42">
        <v>0</v>
      </c>
      <c r="N16" s="42">
        <v>0</v>
      </c>
      <c r="O16" s="42">
        <v>0</v>
      </c>
    </row>
    <row r="17" spans="1:15" ht="15.75" thickBot="1" x14ac:dyDescent="0.3">
      <c r="A17" s="26">
        <v>1200</v>
      </c>
      <c r="B17" s="76" t="s">
        <v>741</v>
      </c>
      <c r="C17" s="35">
        <f>SUM(C18:C21)</f>
        <v>0</v>
      </c>
      <c r="D17" s="35">
        <f t="shared" ref="D17:O17" si="3">SUM(D18:D21)</f>
        <v>0</v>
      </c>
      <c r="E17" s="35">
        <f t="shared" si="3"/>
        <v>0</v>
      </c>
      <c r="F17" s="35">
        <f t="shared" si="3"/>
        <v>0</v>
      </c>
      <c r="G17" s="35">
        <f t="shared" si="3"/>
        <v>0</v>
      </c>
      <c r="H17" s="35">
        <f t="shared" si="3"/>
        <v>0</v>
      </c>
      <c r="I17" s="35">
        <f t="shared" si="3"/>
        <v>0</v>
      </c>
      <c r="J17" s="35">
        <f t="shared" si="3"/>
        <v>0</v>
      </c>
      <c r="K17" s="35">
        <f t="shared" si="3"/>
        <v>0</v>
      </c>
      <c r="L17" s="35">
        <f t="shared" si="3"/>
        <v>0</v>
      </c>
      <c r="M17" s="35">
        <f t="shared" si="3"/>
        <v>0</v>
      </c>
      <c r="N17" s="35">
        <f t="shared" si="3"/>
        <v>0</v>
      </c>
      <c r="O17" s="35">
        <f t="shared" si="3"/>
        <v>0</v>
      </c>
    </row>
    <row r="18" spans="1:15" s="4" customFormat="1" ht="15.75" outlineLevel="1" thickBot="1" x14ac:dyDescent="0.3">
      <c r="A18" s="44" t="s">
        <v>282</v>
      </c>
      <c r="B18" s="77" t="s">
        <v>436</v>
      </c>
      <c r="C18" s="42">
        <f t="shared" si="2"/>
        <v>0</v>
      </c>
      <c r="D18" s="42">
        <v>0</v>
      </c>
      <c r="E18" s="42">
        <v>0</v>
      </c>
      <c r="F18" s="42">
        <v>0</v>
      </c>
      <c r="G18" s="42">
        <v>0</v>
      </c>
      <c r="H18" s="42">
        <v>0</v>
      </c>
      <c r="I18" s="42">
        <v>0</v>
      </c>
      <c r="J18" s="42">
        <v>0</v>
      </c>
      <c r="K18" s="42">
        <v>0</v>
      </c>
      <c r="L18" s="42">
        <v>0</v>
      </c>
      <c r="M18" s="42">
        <v>0</v>
      </c>
      <c r="N18" s="42">
        <v>0</v>
      </c>
      <c r="O18" s="42">
        <v>0</v>
      </c>
    </row>
    <row r="19" spans="1:15" s="4" customFormat="1" ht="15.75" outlineLevel="1" thickBot="1" x14ac:dyDescent="0.3">
      <c r="A19" s="44" t="s">
        <v>283</v>
      </c>
      <c r="B19" s="77" t="s">
        <v>437</v>
      </c>
      <c r="C19" s="42">
        <f t="shared" si="2"/>
        <v>0</v>
      </c>
      <c r="D19" s="42">
        <v>0</v>
      </c>
      <c r="E19" s="42">
        <v>0</v>
      </c>
      <c r="F19" s="42">
        <v>0</v>
      </c>
      <c r="G19" s="42">
        <v>0</v>
      </c>
      <c r="H19" s="42">
        <v>0</v>
      </c>
      <c r="I19" s="42">
        <v>0</v>
      </c>
      <c r="J19" s="42">
        <v>0</v>
      </c>
      <c r="K19" s="42">
        <v>0</v>
      </c>
      <c r="L19" s="42">
        <v>0</v>
      </c>
      <c r="M19" s="42">
        <v>0</v>
      </c>
      <c r="N19" s="42">
        <v>0</v>
      </c>
      <c r="O19" s="42">
        <v>0</v>
      </c>
    </row>
    <row r="20" spans="1:15" s="4" customFormat="1" ht="15.75" outlineLevel="1" thickBot="1" x14ac:dyDescent="0.3">
      <c r="A20" s="44" t="s">
        <v>345</v>
      </c>
      <c r="B20" s="77" t="s">
        <v>438</v>
      </c>
      <c r="C20" s="42">
        <f t="shared" si="2"/>
        <v>0</v>
      </c>
      <c r="D20" s="42">
        <v>0</v>
      </c>
      <c r="E20" s="42">
        <v>0</v>
      </c>
      <c r="F20" s="42">
        <v>0</v>
      </c>
      <c r="G20" s="42">
        <v>0</v>
      </c>
      <c r="H20" s="42">
        <v>0</v>
      </c>
      <c r="I20" s="42">
        <v>0</v>
      </c>
      <c r="J20" s="42">
        <v>0</v>
      </c>
      <c r="K20" s="42">
        <v>0</v>
      </c>
      <c r="L20" s="42">
        <v>0</v>
      </c>
      <c r="M20" s="42">
        <v>0</v>
      </c>
      <c r="N20" s="42">
        <v>0</v>
      </c>
      <c r="O20" s="42">
        <v>0</v>
      </c>
    </row>
    <row r="21" spans="1:15" s="4" customFormat="1" ht="15.75" outlineLevel="1" thickBot="1" x14ac:dyDescent="0.3">
      <c r="A21" s="44" t="s">
        <v>346</v>
      </c>
      <c r="B21" s="77" t="s">
        <v>468</v>
      </c>
      <c r="C21" s="42">
        <f t="shared" si="2"/>
        <v>0</v>
      </c>
      <c r="D21" s="42">
        <v>0</v>
      </c>
      <c r="E21" s="42">
        <v>0</v>
      </c>
      <c r="F21" s="42">
        <v>0</v>
      </c>
      <c r="G21" s="42">
        <v>0</v>
      </c>
      <c r="H21" s="42">
        <v>0</v>
      </c>
      <c r="I21" s="42">
        <v>0</v>
      </c>
      <c r="J21" s="42">
        <v>0</v>
      </c>
      <c r="K21" s="42">
        <v>0</v>
      </c>
      <c r="L21" s="42">
        <v>0</v>
      </c>
      <c r="M21" s="42">
        <v>0</v>
      </c>
      <c r="N21" s="42">
        <v>0</v>
      </c>
      <c r="O21" s="42">
        <v>0</v>
      </c>
    </row>
    <row r="22" spans="1:15" ht="15.75" thickBot="1" x14ac:dyDescent="0.3">
      <c r="A22" s="26">
        <v>1300</v>
      </c>
      <c r="B22" s="76" t="s">
        <v>742</v>
      </c>
      <c r="C22" s="35">
        <f>SUM(C23:C32)</f>
        <v>8509966.23251394</v>
      </c>
      <c r="D22" s="35">
        <f>SUM(D23:D32)</f>
        <v>297185.47520949505</v>
      </c>
      <c r="E22" s="35">
        <f t="shared" ref="E22:O22" si="4">SUM(E23:E32)</f>
        <v>297185.47520949505</v>
      </c>
      <c r="F22" s="35">
        <f t="shared" si="4"/>
        <v>1197185.4752094951</v>
      </c>
      <c r="G22" s="35">
        <f t="shared" si="4"/>
        <v>447185.47520949505</v>
      </c>
      <c r="H22" s="35">
        <f t="shared" si="4"/>
        <v>447185.47520949505</v>
      </c>
      <c r="I22" s="35">
        <f t="shared" si="4"/>
        <v>447185.47520949505</v>
      </c>
      <c r="J22" s="35">
        <f t="shared" si="4"/>
        <v>447185.47520949505</v>
      </c>
      <c r="K22" s="35">
        <f t="shared" si="4"/>
        <v>447185.47520949505</v>
      </c>
      <c r="L22" s="35">
        <f t="shared" si="4"/>
        <v>597185.47520949505</v>
      </c>
      <c r="M22" s="35">
        <f t="shared" si="4"/>
        <v>447185.47520949505</v>
      </c>
      <c r="N22" s="35">
        <f t="shared" si="4"/>
        <v>447185.47520949505</v>
      </c>
      <c r="O22" s="35">
        <f t="shared" si="4"/>
        <v>2990926.0052094948</v>
      </c>
    </row>
    <row r="23" spans="1:15" s="4" customFormat="1" ht="15.75" outlineLevel="1" thickBot="1" x14ac:dyDescent="0.3">
      <c r="A23" s="44" t="s">
        <v>439</v>
      </c>
      <c r="B23" s="77" t="s">
        <v>440</v>
      </c>
      <c r="C23" s="42">
        <f t="shared" si="2"/>
        <v>0</v>
      </c>
      <c r="D23" s="42">
        <v>0</v>
      </c>
      <c r="E23" s="42">
        <v>0</v>
      </c>
      <c r="F23" s="42">
        <v>0</v>
      </c>
      <c r="G23" s="42">
        <v>0</v>
      </c>
      <c r="H23" s="42">
        <v>0</v>
      </c>
      <c r="I23" s="42">
        <v>0</v>
      </c>
      <c r="J23" s="42">
        <v>0</v>
      </c>
      <c r="K23" s="42">
        <v>0</v>
      </c>
      <c r="L23" s="42">
        <v>0</v>
      </c>
      <c r="M23" s="42">
        <v>0</v>
      </c>
      <c r="N23" s="42">
        <v>0</v>
      </c>
      <c r="O23" s="42">
        <v>0</v>
      </c>
    </row>
    <row r="24" spans="1:15" s="4" customFormat="1" ht="15.75" outlineLevel="1" thickBot="1" x14ac:dyDescent="0.3">
      <c r="A24" s="44" t="s">
        <v>766</v>
      </c>
      <c r="B24" s="77" t="s">
        <v>767</v>
      </c>
      <c r="C24" s="42">
        <f t="shared" si="2"/>
        <v>0</v>
      </c>
      <c r="D24" s="42">
        <v>0</v>
      </c>
      <c r="E24" s="42">
        <v>0</v>
      </c>
      <c r="F24" s="42">
        <v>0</v>
      </c>
      <c r="G24" s="42">
        <v>0</v>
      </c>
      <c r="H24" s="42">
        <v>0</v>
      </c>
      <c r="I24" s="42">
        <v>0</v>
      </c>
      <c r="J24" s="42">
        <v>0</v>
      </c>
      <c r="K24" s="42">
        <v>0</v>
      </c>
      <c r="L24" s="42">
        <v>0</v>
      </c>
      <c r="M24" s="42">
        <v>0</v>
      </c>
      <c r="N24" s="42">
        <v>0</v>
      </c>
      <c r="O24" s="42">
        <v>0</v>
      </c>
    </row>
    <row r="25" spans="1:15" s="4" customFormat="1" ht="15.75" outlineLevel="1" thickBot="1" x14ac:dyDescent="0.3">
      <c r="A25" s="44" t="s">
        <v>441</v>
      </c>
      <c r="B25" s="77" t="s">
        <v>442</v>
      </c>
      <c r="C25" s="42">
        <f t="shared" si="2"/>
        <v>304365.8</v>
      </c>
      <c r="D25" s="42">
        <v>0</v>
      </c>
      <c r="E25" s="42">
        <v>0</v>
      </c>
      <c r="F25" s="42">
        <v>0</v>
      </c>
      <c r="G25" s="42">
        <v>0</v>
      </c>
      <c r="H25" s="42">
        <v>0</v>
      </c>
      <c r="I25" s="42">
        <v>0</v>
      </c>
      <c r="J25" s="42">
        <v>0</v>
      </c>
      <c r="K25" s="42">
        <v>0</v>
      </c>
      <c r="L25" s="42">
        <v>0</v>
      </c>
      <c r="M25" s="42">
        <v>0</v>
      </c>
      <c r="N25" s="42">
        <v>0</v>
      </c>
      <c r="O25" s="42">
        <v>304365.8</v>
      </c>
    </row>
    <row r="26" spans="1:15" s="4" customFormat="1" ht="15.75" outlineLevel="1" thickBot="1" x14ac:dyDescent="0.3">
      <c r="A26" s="44" t="s">
        <v>228</v>
      </c>
      <c r="B26" s="77" t="s">
        <v>229</v>
      </c>
      <c r="C26" s="42">
        <f t="shared" si="2"/>
        <v>2389374.73</v>
      </c>
      <c r="D26" s="42">
        <v>0</v>
      </c>
      <c r="E26" s="42">
        <v>0</v>
      </c>
      <c r="F26" s="42">
        <v>0</v>
      </c>
      <c r="G26" s="42">
        <v>0</v>
      </c>
      <c r="H26" s="42">
        <v>0</v>
      </c>
      <c r="I26" s="42">
        <v>0</v>
      </c>
      <c r="J26" s="42">
        <v>0</v>
      </c>
      <c r="K26" s="42">
        <v>0</v>
      </c>
      <c r="L26" s="42">
        <v>0</v>
      </c>
      <c r="M26" s="42">
        <v>0</v>
      </c>
      <c r="N26" s="42">
        <v>0</v>
      </c>
      <c r="O26" s="42">
        <v>2389374.73</v>
      </c>
    </row>
    <row r="27" spans="1:15" s="4" customFormat="1" ht="15.75" outlineLevel="1" thickBot="1" x14ac:dyDescent="0.3">
      <c r="A27" s="44" t="s">
        <v>443</v>
      </c>
      <c r="B27" s="77" t="s">
        <v>444</v>
      </c>
      <c r="C27" s="42">
        <f t="shared" si="2"/>
        <v>5816225.7025139406</v>
      </c>
      <c r="D27" s="42">
        <v>297185.47520949505</v>
      </c>
      <c r="E27" s="42">
        <v>297185.47520949505</v>
      </c>
      <c r="F27" s="42">
        <v>1197185.4752094951</v>
      </c>
      <c r="G27" s="42">
        <v>447185.47520949505</v>
      </c>
      <c r="H27" s="42">
        <v>447185.47520949505</v>
      </c>
      <c r="I27" s="42">
        <v>447185.47520949505</v>
      </c>
      <c r="J27" s="42">
        <v>447185.47520949505</v>
      </c>
      <c r="K27" s="42">
        <v>447185.47520949505</v>
      </c>
      <c r="L27" s="42">
        <v>597185.47520949505</v>
      </c>
      <c r="M27" s="42">
        <v>447185.47520949505</v>
      </c>
      <c r="N27" s="42">
        <v>447185.47520949505</v>
      </c>
      <c r="O27" s="42">
        <v>297185.47520949505</v>
      </c>
    </row>
    <row r="28" spans="1:15" s="4" customFormat="1" ht="15.75" outlineLevel="1" thickBot="1" x14ac:dyDescent="0.3">
      <c r="A28" s="44" t="s">
        <v>445</v>
      </c>
      <c r="B28" s="77" t="s">
        <v>446</v>
      </c>
      <c r="C28" s="42">
        <f t="shared" si="2"/>
        <v>0</v>
      </c>
      <c r="D28" s="42">
        <v>0</v>
      </c>
      <c r="E28" s="42">
        <v>0</v>
      </c>
      <c r="F28" s="42">
        <v>0</v>
      </c>
      <c r="G28" s="42">
        <v>0</v>
      </c>
      <c r="H28" s="42">
        <v>0</v>
      </c>
      <c r="I28" s="42">
        <v>0</v>
      </c>
      <c r="J28" s="42">
        <v>0</v>
      </c>
      <c r="K28" s="42">
        <v>0</v>
      </c>
      <c r="L28" s="42">
        <v>0</v>
      </c>
      <c r="M28" s="42">
        <v>0</v>
      </c>
      <c r="N28" s="42">
        <v>0</v>
      </c>
      <c r="O28" s="42">
        <v>0</v>
      </c>
    </row>
    <row r="29" spans="1:15" s="4" customFormat="1" ht="15.75" outlineLevel="1" thickBot="1" x14ac:dyDescent="0.3">
      <c r="A29" s="44" t="s">
        <v>447</v>
      </c>
      <c r="B29" s="77" t="s">
        <v>448</v>
      </c>
      <c r="C29" s="42">
        <f t="shared" si="2"/>
        <v>0</v>
      </c>
      <c r="D29" s="42">
        <v>0</v>
      </c>
      <c r="E29" s="42">
        <v>0</v>
      </c>
      <c r="F29" s="42">
        <v>0</v>
      </c>
      <c r="G29" s="42">
        <v>0</v>
      </c>
      <c r="H29" s="42">
        <v>0</v>
      </c>
      <c r="I29" s="42">
        <v>0</v>
      </c>
      <c r="J29" s="42">
        <v>0</v>
      </c>
      <c r="K29" s="42">
        <v>0</v>
      </c>
      <c r="L29" s="42">
        <v>0</v>
      </c>
      <c r="M29" s="42">
        <v>0</v>
      </c>
      <c r="N29" s="42">
        <v>0</v>
      </c>
      <c r="O29" s="42">
        <v>0</v>
      </c>
    </row>
    <row r="30" spans="1:15" s="4" customFormat="1" ht="15.75" outlineLevel="1" thickBot="1" x14ac:dyDescent="0.3">
      <c r="A30" s="44" t="s">
        <v>449</v>
      </c>
      <c r="B30" s="77" t="s">
        <v>450</v>
      </c>
      <c r="C30" s="42">
        <f t="shared" si="2"/>
        <v>0</v>
      </c>
      <c r="D30" s="42">
        <v>0</v>
      </c>
      <c r="E30" s="42">
        <v>0</v>
      </c>
      <c r="F30" s="42">
        <v>0</v>
      </c>
      <c r="G30" s="42">
        <v>0</v>
      </c>
      <c r="H30" s="42">
        <v>0</v>
      </c>
      <c r="I30" s="42">
        <v>0</v>
      </c>
      <c r="J30" s="42">
        <v>0</v>
      </c>
      <c r="K30" s="42">
        <v>0</v>
      </c>
      <c r="L30" s="42">
        <v>0</v>
      </c>
      <c r="M30" s="42">
        <v>0</v>
      </c>
      <c r="N30" s="42">
        <v>0</v>
      </c>
      <c r="O30" s="42">
        <v>0</v>
      </c>
    </row>
    <row r="31" spans="1:15" s="4" customFormat="1" ht="15.75" outlineLevel="1" thickBot="1" x14ac:dyDescent="0.3">
      <c r="A31" s="44" t="s">
        <v>451</v>
      </c>
      <c r="B31" s="77" t="s">
        <v>452</v>
      </c>
      <c r="C31" s="42">
        <f t="shared" si="2"/>
        <v>0</v>
      </c>
      <c r="D31" s="42">
        <v>0</v>
      </c>
      <c r="E31" s="42">
        <v>0</v>
      </c>
      <c r="F31" s="42">
        <v>0</v>
      </c>
      <c r="G31" s="42">
        <v>0</v>
      </c>
      <c r="H31" s="42">
        <v>0</v>
      </c>
      <c r="I31" s="42">
        <v>0</v>
      </c>
      <c r="J31" s="42">
        <v>0</v>
      </c>
      <c r="K31" s="42">
        <v>0</v>
      </c>
      <c r="L31" s="42">
        <v>0</v>
      </c>
      <c r="M31" s="42">
        <v>0</v>
      </c>
      <c r="N31" s="42">
        <v>0</v>
      </c>
      <c r="O31" s="42">
        <v>0</v>
      </c>
    </row>
    <row r="32" spans="1:15" s="4" customFormat="1" ht="15.75" outlineLevel="1" thickBot="1" x14ac:dyDescent="0.3">
      <c r="A32" s="44" t="s">
        <v>453</v>
      </c>
      <c r="B32" s="77" t="s">
        <v>454</v>
      </c>
      <c r="C32" s="42">
        <f t="shared" si="2"/>
        <v>0</v>
      </c>
      <c r="D32" s="42">
        <v>0</v>
      </c>
      <c r="E32" s="42">
        <v>0</v>
      </c>
      <c r="F32" s="42">
        <v>0</v>
      </c>
      <c r="G32" s="42">
        <v>0</v>
      </c>
      <c r="H32" s="42">
        <v>0</v>
      </c>
      <c r="I32" s="42">
        <v>0</v>
      </c>
      <c r="J32" s="42">
        <v>0</v>
      </c>
      <c r="K32" s="42">
        <v>0</v>
      </c>
      <c r="L32" s="42">
        <v>0</v>
      </c>
      <c r="M32" s="42">
        <v>0</v>
      </c>
      <c r="N32" s="42">
        <v>0</v>
      </c>
      <c r="O32" s="42">
        <v>0</v>
      </c>
    </row>
    <row r="33" spans="1:15" ht="15.75" thickBot="1" x14ac:dyDescent="0.3">
      <c r="A33" s="26">
        <v>1400</v>
      </c>
      <c r="B33" s="76" t="s">
        <v>743</v>
      </c>
      <c r="C33" s="35">
        <f>SUM(C34:C37)</f>
        <v>500000</v>
      </c>
      <c r="D33" s="35">
        <f t="shared" ref="D33:O33" si="5">SUM(D34:D37)</f>
        <v>500000</v>
      </c>
      <c r="E33" s="35">
        <f t="shared" si="5"/>
        <v>0</v>
      </c>
      <c r="F33" s="35">
        <f t="shared" si="5"/>
        <v>0</v>
      </c>
      <c r="G33" s="35">
        <f t="shared" si="5"/>
        <v>0</v>
      </c>
      <c r="H33" s="35">
        <f t="shared" si="5"/>
        <v>0</v>
      </c>
      <c r="I33" s="35">
        <f t="shared" si="5"/>
        <v>0</v>
      </c>
      <c r="J33" s="35">
        <f t="shared" si="5"/>
        <v>0</v>
      </c>
      <c r="K33" s="35">
        <f t="shared" si="5"/>
        <v>0</v>
      </c>
      <c r="L33" s="35">
        <f t="shared" si="5"/>
        <v>0</v>
      </c>
      <c r="M33" s="35">
        <f t="shared" si="5"/>
        <v>0</v>
      </c>
      <c r="N33" s="35">
        <f t="shared" si="5"/>
        <v>0</v>
      </c>
      <c r="O33" s="35">
        <f t="shared" si="5"/>
        <v>0</v>
      </c>
    </row>
    <row r="34" spans="1:15" s="4" customFormat="1" ht="15.75" outlineLevel="1" thickBot="1" x14ac:dyDescent="0.3">
      <c r="A34" s="44" t="s">
        <v>455</v>
      </c>
      <c r="B34" s="77" t="s">
        <v>456</v>
      </c>
      <c r="C34" s="42">
        <f t="shared" si="2"/>
        <v>0</v>
      </c>
      <c r="D34" s="42">
        <v>0</v>
      </c>
      <c r="E34" s="42">
        <v>0</v>
      </c>
      <c r="F34" s="42">
        <v>0</v>
      </c>
      <c r="G34" s="42">
        <v>0</v>
      </c>
      <c r="H34" s="42">
        <v>0</v>
      </c>
      <c r="I34" s="42">
        <v>0</v>
      </c>
      <c r="J34" s="42">
        <v>0</v>
      </c>
      <c r="K34" s="42">
        <v>0</v>
      </c>
      <c r="L34" s="42">
        <v>0</v>
      </c>
      <c r="M34" s="42">
        <v>0</v>
      </c>
      <c r="N34" s="42">
        <v>0</v>
      </c>
      <c r="O34" s="42">
        <v>0</v>
      </c>
    </row>
    <row r="35" spans="1:15" s="4" customFormat="1" ht="15.75" outlineLevel="1" thickBot="1" x14ac:dyDescent="0.3">
      <c r="A35" s="44" t="s">
        <v>457</v>
      </c>
      <c r="B35" s="77" t="s">
        <v>458</v>
      </c>
      <c r="C35" s="42">
        <f t="shared" si="2"/>
        <v>0</v>
      </c>
      <c r="D35" s="42">
        <v>0</v>
      </c>
      <c r="E35" s="42">
        <v>0</v>
      </c>
      <c r="F35" s="42">
        <v>0</v>
      </c>
      <c r="G35" s="42">
        <v>0</v>
      </c>
      <c r="H35" s="42">
        <v>0</v>
      </c>
      <c r="I35" s="42">
        <v>0</v>
      </c>
      <c r="J35" s="42">
        <v>0</v>
      </c>
      <c r="K35" s="42">
        <v>0</v>
      </c>
      <c r="L35" s="42">
        <v>0</v>
      </c>
      <c r="M35" s="42">
        <v>0</v>
      </c>
      <c r="N35" s="42">
        <v>0</v>
      </c>
      <c r="O35" s="42">
        <v>0</v>
      </c>
    </row>
    <row r="36" spans="1:15" s="4" customFormat="1" ht="15.75" outlineLevel="1" thickBot="1" x14ac:dyDescent="0.3">
      <c r="A36" s="44" t="s">
        <v>459</v>
      </c>
      <c r="B36" s="77" t="s">
        <v>460</v>
      </c>
      <c r="C36" s="42">
        <f t="shared" si="2"/>
        <v>0</v>
      </c>
      <c r="D36" s="42">
        <v>0</v>
      </c>
      <c r="E36" s="42">
        <v>0</v>
      </c>
      <c r="F36" s="42">
        <v>0</v>
      </c>
      <c r="G36" s="42">
        <v>0</v>
      </c>
      <c r="H36" s="42">
        <v>0</v>
      </c>
      <c r="I36" s="42">
        <v>0</v>
      </c>
      <c r="J36" s="42">
        <v>0</v>
      </c>
      <c r="K36" s="42">
        <v>0</v>
      </c>
      <c r="L36" s="42">
        <v>0</v>
      </c>
      <c r="M36" s="42">
        <v>0</v>
      </c>
      <c r="N36" s="42">
        <v>0</v>
      </c>
      <c r="O36" s="42">
        <v>0</v>
      </c>
    </row>
    <row r="37" spans="1:15" s="4" customFormat="1" ht="15.75" outlineLevel="1" thickBot="1" x14ac:dyDescent="0.3">
      <c r="A37" s="44" t="s">
        <v>230</v>
      </c>
      <c r="B37" s="77" t="s">
        <v>231</v>
      </c>
      <c r="C37" s="42">
        <f t="shared" si="2"/>
        <v>500000</v>
      </c>
      <c r="D37" s="42">
        <v>500000</v>
      </c>
      <c r="E37" s="42">
        <v>0</v>
      </c>
      <c r="F37" s="42">
        <v>0</v>
      </c>
      <c r="G37" s="42">
        <v>0</v>
      </c>
      <c r="H37" s="42">
        <v>0</v>
      </c>
      <c r="I37" s="42">
        <v>0</v>
      </c>
      <c r="J37" s="42">
        <v>0</v>
      </c>
      <c r="K37" s="42">
        <v>0</v>
      </c>
      <c r="L37" s="42">
        <v>0</v>
      </c>
      <c r="M37" s="42">
        <v>0</v>
      </c>
      <c r="N37" s="42">
        <v>0</v>
      </c>
      <c r="O37" s="42">
        <v>0</v>
      </c>
    </row>
    <row r="38" spans="1:15" ht="15.75" thickBot="1" x14ac:dyDescent="0.3">
      <c r="A38" s="26">
        <v>1500</v>
      </c>
      <c r="B38" s="76" t="s">
        <v>744</v>
      </c>
      <c r="C38" s="35">
        <f>SUM(C39:C44)</f>
        <v>11263352.78750127</v>
      </c>
      <c r="D38" s="35">
        <f t="shared" ref="D38:O38" si="6">SUM(D39:D44)</f>
        <v>809964.20750126801</v>
      </c>
      <c r="E38" s="35">
        <f t="shared" si="6"/>
        <v>959130.05249999999</v>
      </c>
      <c r="F38" s="35">
        <f t="shared" si="6"/>
        <v>954130.05249999999</v>
      </c>
      <c r="G38" s="35">
        <f t="shared" si="6"/>
        <v>954130.05249999999</v>
      </c>
      <c r="H38" s="35">
        <f t="shared" si="6"/>
        <v>939130.05249999999</v>
      </c>
      <c r="I38" s="35">
        <f t="shared" si="6"/>
        <v>949080.05499999993</v>
      </c>
      <c r="J38" s="35">
        <f t="shared" si="6"/>
        <v>939130.05249999999</v>
      </c>
      <c r="K38" s="35">
        <f t="shared" si="6"/>
        <v>954130.05249999999</v>
      </c>
      <c r="L38" s="35">
        <f t="shared" si="6"/>
        <v>1600364.895</v>
      </c>
      <c r="M38" s="35">
        <f t="shared" si="6"/>
        <v>731385.10499999998</v>
      </c>
      <c r="N38" s="35">
        <f t="shared" si="6"/>
        <v>736385.10499999998</v>
      </c>
      <c r="O38" s="35">
        <f t="shared" si="6"/>
        <v>736393.10499999998</v>
      </c>
    </row>
    <row r="39" spans="1:15" s="4" customFormat="1" ht="15.75" outlineLevel="1" thickBot="1" x14ac:dyDescent="0.3">
      <c r="A39" s="44" t="s">
        <v>232</v>
      </c>
      <c r="B39" s="77" t="s">
        <v>233</v>
      </c>
      <c r="C39" s="42">
        <f t="shared" si="2"/>
        <v>634800</v>
      </c>
      <c r="D39" s="42">
        <v>52900</v>
      </c>
      <c r="E39" s="42">
        <v>52900</v>
      </c>
      <c r="F39" s="42">
        <v>52900</v>
      </c>
      <c r="G39" s="42">
        <v>52900</v>
      </c>
      <c r="H39" s="42">
        <v>52900</v>
      </c>
      <c r="I39" s="42">
        <v>52900</v>
      </c>
      <c r="J39" s="42">
        <v>52900</v>
      </c>
      <c r="K39" s="42">
        <v>52900</v>
      </c>
      <c r="L39" s="42">
        <v>52900</v>
      </c>
      <c r="M39" s="42">
        <v>52900</v>
      </c>
      <c r="N39" s="42">
        <v>52900</v>
      </c>
      <c r="O39" s="42">
        <v>52900</v>
      </c>
    </row>
    <row r="40" spans="1:15" s="4" customFormat="1" ht="15.75" outlineLevel="1" thickBot="1" x14ac:dyDescent="0.3">
      <c r="A40" s="44" t="s">
        <v>234</v>
      </c>
      <c r="B40" s="77" t="s">
        <v>235</v>
      </c>
      <c r="C40" s="42">
        <f t="shared" si="2"/>
        <v>2546723.5275012683</v>
      </c>
      <c r="D40" s="42">
        <v>83579.102501267989</v>
      </c>
      <c r="E40" s="42">
        <v>232744.94750000001</v>
      </c>
      <c r="F40" s="42">
        <v>227744.94750000001</v>
      </c>
      <c r="G40" s="42">
        <v>227744.94750000001</v>
      </c>
      <c r="H40" s="42">
        <v>212744.94750000001</v>
      </c>
      <c r="I40" s="42">
        <v>222694.95</v>
      </c>
      <c r="J40" s="42">
        <v>212744.94750000001</v>
      </c>
      <c r="K40" s="42">
        <v>227744.94750000001</v>
      </c>
      <c r="L40" s="42">
        <v>873979.79</v>
      </c>
      <c r="M40" s="42">
        <v>5000</v>
      </c>
      <c r="N40" s="42">
        <v>10000</v>
      </c>
      <c r="O40" s="42">
        <v>10000</v>
      </c>
    </row>
    <row r="41" spans="1:15" s="4" customFormat="1" ht="15.75" outlineLevel="1" thickBot="1" x14ac:dyDescent="0.3">
      <c r="A41" s="44" t="s">
        <v>461</v>
      </c>
      <c r="B41" s="77" t="s">
        <v>462</v>
      </c>
      <c r="C41" s="42">
        <f>SUM(D41:O41)</f>
        <v>7581829.2600000016</v>
      </c>
      <c r="D41" s="45">
        <v>631819.10499999998</v>
      </c>
      <c r="E41" s="45">
        <v>631819.10499999998</v>
      </c>
      <c r="F41" s="45">
        <v>631819.10499999998</v>
      </c>
      <c r="G41" s="45">
        <v>631819.10499999998</v>
      </c>
      <c r="H41" s="45">
        <v>631819.10499999998</v>
      </c>
      <c r="I41" s="45">
        <v>631819.10499999998</v>
      </c>
      <c r="J41" s="45">
        <v>631819.10499999998</v>
      </c>
      <c r="K41" s="45">
        <v>631819.10499999998</v>
      </c>
      <c r="L41" s="45">
        <v>631819.10499999998</v>
      </c>
      <c r="M41" s="45">
        <v>631819.10499999998</v>
      </c>
      <c r="N41" s="45">
        <v>631819.10499999998</v>
      </c>
      <c r="O41" s="45">
        <v>631819.10499999998</v>
      </c>
    </row>
    <row r="42" spans="1:15" s="4" customFormat="1" ht="15.75" outlineLevel="1" thickBot="1" x14ac:dyDescent="0.3">
      <c r="A42" s="44" t="s">
        <v>463</v>
      </c>
      <c r="B42" s="77" t="s">
        <v>464</v>
      </c>
      <c r="C42" s="42">
        <f t="shared" si="2"/>
        <v>0</v>
      </c>
      <c r="D42" s="42">
        <v>0</v>
      </c>
      <c r="E42" s="42">
        <v>0</v>
      </c>
      <c r="F42" s="42">
        <v>0</v>
      </c>
      <c r="G42" s="42">
        <v>0</v>
      </c>
      <c r="H42" s="42">
        <v>0</v>
      </c>
      <c r="I42" s="42">
        <v>0</v>
      </c>
      <c r="J42" s="42">
        <v>0</v>
      </c>
      <c r="K42" s="42">
        <v>0</v>
      </c>
      <c r="L42" s="42">
        <v>0</v>
      </c>
      <c r="M42" s="42">
        <v>0</v>
      </c>
      <c r="N42" s="42">
        <v>0</v>
      </c>
      <c r="O42" s="42">
        <v>0</v>
      </c>
    </row>
    <row r="43" spans="1:15" s="4" customFormat="1" ht="15.75" outlineLevel="1" thickBot="1" x14ac:dyDescent="0.3">
      <c r="A43" s="44" t="s">
        <v>236</v>
      </c>
      <c r="B43" s="77" t="s">
        <v>469</v>
      </c>
      <c r="C43" s="42">
        <f t="shared" si="2"/>
        <v>500000</v>
      </c>
      <c r="D43" s="42">
        <v>41666</v>
      </c>
      <c r="E43" s="42">
        <v>41666</v>
      </c>
      <c r="F43" s="42">
        <v>41666</v>
      </c>
      <c r="G43" s="42">
        <v>41666</v>
      </c>
      <c r="H43" s="42">
        <v>41666</v>
      </c>
      <c r="I43" s="42">
        <v>41666</v>
      </c>
      <c r="J43" s="42">
        <v>41666</v>
      </c>
      <c r="K43" s="42">
        <v>41666</v>
      </c>
      <c r="L43" s="42">
        <v>41666</v>
      </c>
      <c r="M43" s="42">
        <v>41666</v>
      </c>
      <c r="N43" s="42">
        <v>41666</v>
      </c>
      <c r="O43" s="42">
        <v>41674</v>
      </c>
    </row>
    <row r="44" spans="1:15" s="4" customFormat="1" ht="15.75" outlineLevel="1" thickBot="1" x14ac:dyDescent="0.3">
      <c r="A44" s="44" t="s">
        <v>237</v>
      </c>
      <c r="B44" s="77" t="s">
        <v>238</v>
      </c>
      <c r="C44" s="42">
        <f t="shared" si="2"/>
        <v>0</v>
      </c>
      <c r="D44" s="42">
        <v>0</v>
      </c>
      <c r="E44" s="42">
        <v>0</v>
      </c>
      <c r="F44" s="42">
        <v>0</v>
      </c>
      <c r="G44" s="42">
        <v>0</v>
      </c>
      <c r="H44" s="42">
        <v>0</v>
      </c>
      <c r="I44" s="42">
        <v>0</v>
      </c>
      <c r="J44" s="42">
        <v>0</v>
      </c>
      <c r="K44" s="42">
        <v>0</v>
      </c>
      <c r="L44" s="42">
        <v>0</v>
      </c>
      <c r="M44" s="42">
        <v>0</v>
      </c>
      <c r="N44" s="42">
        <v>0</v>
      </c>
      <c r="O44" s="42">
        <v>0</v>
      </c>
    </row>
    <row r="45" spans="1:15" ht="15.75" thickBot="1" x14ac:dyDescent="0.3">
      <c r="A45" s="26">
        <v>1600</v>
      </c>
      <c r="B45" s="76" t="s">
        <v>745</v>
      </c>
      <c r="C45" s="35">
        <f>SUM(C46)</f>
        <v>0</v>
      </c>
      <c r="D45" s="35">
        <f t="shared" ref="D45:O45" si="7">SUM(D46)</f>
        <v>0</v>
      </c>
      <c r="E45" s="35">
        <f t="shared" si="7"/>
        <v>0</v>
      </c>
      <c r="F45" s="35">
        <f t="shared" si="7"/>
        <v>0</v>
      </c>
      <c r="G45" s="35">
        <f t="shared" si="7"/>
        <v>0</v>
      </c>
      <c r="H45" s="35">
        <f t="shared" si="7"/>
        <v>0</v>
      </c>
      <c r="I45" s="35">
        <f t="shared" si="7"/>
        <v>0</v>
      </c>
      <c r="J45" s="35">
        <f t="shared" si="7"/>
        <v>0</v>
      </c>
      <c r="K45" s="35">
        <f t="shared" si="7"/>
        <v>0</v>
      </c>
      <c r="L45" s="35">
        <f t="shared" si="7"/>
        <v>0</v>
      </c>
      <c r="M45" s="35">
        <f t="shared" si="7"/>
        <v>0</v>
      </c>
      <c r="N45" s="35">
        <f t="shared" si="7"/>
        <v>0</v>
      </c>
      <c r="O45" s="35">
        <f t="shared" si="7"/>
        <v>0</v>
      </c>
    </row>
    <row r="46" spans="1:15" s="4" customFormat="1" ht="15.75" outlineLevel="1" thickBot="1" x14ac:dyDescent="0.3">
      <c r="A46" s="44" t="s">
        <v>465</v>
      </c>
      <c r="B46" s="77" t="s">
        <v>470</v>
      </c>
      <c r="C46" s="42">
        <f t="shared" si="2"/>
        <v>0</v>
      </c>
      <c r="D46" s="42">
        <v>0</v>
      </c>
      <c r="E46" s="42">
        <v>0</v>
      </c>
      <c r="F46" s="42">
        <v>0</v>
      </c>
      <c r="G46" s="42">
        <v>0</v>
      </c>
      <c r="H46" s="42">
        <v>0</v>
      </c>
      <c r="I46" s="42">
        <v>0</v>
      </c>
      <c r="J46" s="42">
        <v>0</v>
      </c>
      <c r="K46" s="42">
        <v>0</v>
      </c>
      <c r="L46" s="42">
        <v>0</v>
      </c>
      <c r="M46" s="42">
        <v>0</v>
      </c>
      <c r="N46" s="42">
        <v>0</v>
      </c>
      <c r="O46" s="42">
        <v>0</v>
      </c>
    </row>
    <row r="47" spans="1:15" ht="15.75" thickBot="1" x14ac:dyDescent="0.3">
      <c r="A47" s="26">
        <v>1700</v>
      </c>
      <c r="B47" s="76" t="s">
        <v>746</v>
      </c>
      <c r="C47" s="35">
        <f>SUM(C48:C49)</f>
        <v>370000</v>
      </c>
      <c r="D47" s="35">
        <f t="shared" ref="D47:O47" si="8">SUM(D48:D49)</f>
        <v>30833</v>
      </c>
      <c r="E47" s="35">
        <f t="shared" si="8"/>
        <v>30833</v>
      </c>
      <c r="F47" s="35">
        <f>SUM(F48:F49)</f>
        <v>30833</v>
      </c>
      <c r="G47" s="35">
        <f t="shared" si="8"/>
        <v>30833</v>
      </c>
      <c r="H47" s="35">
        <f t="shared" si="8"/>
        <v>30833</v>
      </c>
      <c r="I47" s="35">
        <f t="shared" si="8"/>
        <v>30833</v>
      </c>
      <c r="J47" s="35">
        <f t="shared" si="8"/>
        <v>30833</v>
      </c>
      <c r="K47" s="35">
        <f t="shared" si="8"/>
        <v>30833</v>
      </c>
      <c r="L47" s="35">
        <f t="shared" si="8"/>
        <v>30833</v>
      </c>
      <c r="M47" s="35">
        <f t="shared" si="8"/>
        <v>30833</v>
      </c>
      <c r="N47" s="35">
        <f t="shared" si="8"/>
        <v>30833</v>
      </c>
      <c r="O47" s="35">
        <f t="shared" si="8"/>
        <v>30837</v>
      </c>
    </row>
    <row r="48" spans="1:15" s="4" customFormat="1" ht="15.75" outlineLevel="1" thickBot="1" x14ac:dyDescent="0.3">
      <c r="A48" s="44" t="s">
        <v>239</v>
      </c>
      <c r="B48" s="77" t="s">
        <v>240</v>
      </c>
      <c r="C48" s="42">
        <f t="shared" si="2"/>
        <v>250000</v>
      </c>
      <c r="D48" s="42">
        <v>20833</v>
      </c>
      <c r="E48" s="42">
        <v>20833</v>
      </c>
      <c r="F48" s="42">
        <v>20833</v>
      </c>
      <c r="G48" s="42">
        <v>20833</v>
      </c>
      <c r="H48" s="42">
        <v>20833</v>
      </c>
      <c r="I48" s="42">
        <v>20833</v>
      </c>
      <c r="J48" s="42">
        <v>20833</v>
      </c>
      <c r="K48" s="42">
        <v>20833</v>
      </c>
      <c r="L48" s="42">
        <v>20833</v>
      </c>
      <c r="M48" s="42">
        <v>20833</v>
      </c>
      <c r="N48" s="42">
        <v>20833</v>
      </c>
      <c r="O48" s="42">
        <v>20837</v>
      </c>
    </row>
    <row r="49" spans="1:15" s="4" customFormat="1" ht="15.75" outlineLevel="1" thickBot="1" x14ac:dyDescent="0.3">
      <c r="A49" s="44" t="s">
        <v>466</v>
      </c>
      <c r="B49" s="77" t="s">
        <v>467</v>
      </c>
      <c r="C49" s="42">
        <f t="shared" si="2"/>
        <v>120000</v>
      </c>
      <c r="D49" s="42">
        <v>10000</v>
      </c>
      <c r="E49" s="42">
        <v>10000</v>
      </c>
      <c r="F49" s="42">
        <v>10000</v>
      </c>
      <c r="G49" s="42">
        <v>10000</v>
      </c>
      <c r="H49" s="42">
        <v>10000</v>
      </c>
      <c r="I49" s="42">
        <v>10000</v>
      </c>
      <c r="J49" s="42">
        <v>10000</v>
      </c>
      <c r="K49" s="42">
        <v>10000</v>
      </c>
      <c r="L49" s="42">
        <v>10000</v>
      </c>
      <c r="M49" s="42">
        <v>10000</v>
      </c>
      <c r="N49" s="42">
        <v>10000</v>
      </c>
      <c r="O49" s="42">
        <v>10000</v>
      </c>
    </row>
    <row r="50" spans="1:15" ht="15.75" thickBot="1" x14ac:dyDescent="0.3">
      <c r="A50" s="25">
        <v>2000</v>
      </c>
      <c r="B50" s="78" t="s">
        <v>2</v>
      </c>
      <c r="C50" s="34">
        <f>C51+C60+C64+C74+C84+C92+C97+C103+C107</f>
        <v>46207962</v>
      </c>
      <c r="D50" s="34">
        <f t="shared" ref="D50:O50" si="9">D51+D60+D64+D74+D84+D92+D97+D103+D107</f>
        <v>8278748.8700000001</v>
      </c>
      <c r="E50" s="34">
        <f t="shared" si="9"/>
        <v>8017534.8000000007</v>
      </c>
      <c r="F50" s="34">
        <f t="shared" si="9"/>
        <v>3725322.4</v>
      </c>
      <c r="G50" s="34">
        <f t="shared" si="9"/>
        <v>3484180.68</v>
      </c>
      <c r="H50" s="34">
        <f t="shared" si="9"/>
        <v>3012998.91</v>
      </c>
      <c r="I50" s="34">
        <f t="shared" si="9"/>
        <v>2908680.8800000004</v>
      </c>
      <c r="J50" s="34">
        <f t="shared" si="9"/>
        <v>3052161.5100000002</v>
      </c>
      <c r="K50" s="34">
        <f t="shared" si="9"/>
        <v>2699966.31</v>
      </c>
      <c r="L50" s="34">
        <f t="shared" si="9"/>
        <v>3131450.81</v>
      </c>
      <c r="M50" s="34">
        <f t="shared" si="9"/>
        <v>2635190.9000000004</v>
      </c>
      <c r="N50" s="34">
        <f t="shared" si="9"/>
        <v>2544714.9700000002</v>
      </c>
      <c r="O50" s="34">
        <f t="shared" si="9"/>
        <v>2717010.9600000004</v>
      </c>
    </row>
    <row r="51" spans="1:15" ht="15.75" thickBot="1" x14ac:dyDescent="0.3">
      <c r="A51" s="26">
        <v>2100</v>
      </c>
      <c r="B51" s="76" t="s">
        <v>747</v>
      </c>
      <c r="C51" s="35">
        <f>SUM(C52:C59)</f>
        <v>4637231.96</v>
      </c>
      <c r="D51" s="35">
        <f t="shared" ref="D51:O51" si="10">SUM(D52:D59)</f>
        <v>646082.89</v>
      </c>
      <c r="E51" s="35">
        <f t="shared" si="10"/>
        <v>575266.34</v>
      </c>
      <c r="F51" s="35">
        <f t="shared" si="10"/>
        <v>464991.94000000006</v>
      </c>
      <c r="G51" s="35">
        <f t="shared" si="10"/>
        <v>488205.22000000003</v>
      </c>
      <c r="H51" s="35">
        <f t="shared" si="10"/>
        <v>331291.74</v>
      </c>
      <c r="I51" s="35">
        <f t="shared" si="10"/>
        <v>245171.01</v>
      </c>
      <c r="J51" s="35">
        <f t="shared" si="10"/>
        <v>573266.66</v>
      </c>
      <c r="K51" s="35">
        <f t="shared" si="10"/>
        <v>218496.66</v>
      </c>
      <c r="L51" s="35">
        <f t="shared" si="10"/>
        <v>399970.03</v>
      </c>
      <c r="M51" s="35">
        <f t="shared" si="10"/>
        <v>265861.63</v>
      </c>
      <c r="N51" s="35">
        <f t="shared" si="10"/>
        <v>207818.66999999998</v>
      </c>
      <c r="O51" s="35">
        <f t="shared" si="10"/>
        <v>220809.16999999998</v>
      </c>
    </row>
    <row r="52" spans="1:15" s="4" customFormat="1" ht="15.75" outlineLevel="1" thickBot="1" x14ac:dyDescent="0.3">
      <c r="A52" s="44" t="s">
        <v>3</v>
      </c>
      <c r="B52" s="77" t="s">
        <v>4</v>
      </c>
      <c r="C52" s="42">
        <f t="shared" ref="C52:C59" si="11">SUM(D52:O52)</f>
        <v>794770</v>
      </c>
      <c r="D52" s="42">
        <v>233020</v>
      </c>
      <c r="E52" s="42">
        <v>19000</v>
      </c>
      <c r="F52" s="42">
        <v>19000</v>
      </c>
      <c r="G52" s="42">
        <v>217700</v>
      </c>
      <c r="H52" s="42">
        <v>14000</v>
      </c>
      <c r="I52" s="42">
        <v>10700</v>
      </c>
      <c r="J52" s="42">
        <v>219100</v>
      </c>
      <c r="K52" s="42">
        <v>14050</v>
      </c>
      <c r="L52" s="42">
        <v>10700</v>
      </c>
      <c r="M52" s="42">
        <v>16100</v>
      </c>
      <c r="N52" s="42">
        <v>10700</v>
      </c>
      <c r="O52" s="42">
        <v>10700</v>
      </c>
    </row>
    <row r="53" spans="1:15" s="4" customFormat="1" ht="15.75" outlineLevel="1" thickBot="1" x14ac:dyDescent="0.3">
      <c r="A53" s="44" t="s">
        <v>5</v>
      </c>
      <c r="B53" s="77" t="s">
        <v>471</v>
      </c>
      <c r="C53" s="42">
        <f t="shared" si="11"/>
        <v>981785.99999999988</v>
      </c>
      <c r="D53" s="42">
        <v>64670.229999999996</v>
      </c>
      <c r="E53" s="42">
        <v>114149.68</v>
      </c>
      <c r="F53" s="42">
        <v>209125.28</v>
      </c>
      <c r="G53" s="42">
        <v>69338.559999999998</v>
      </c>
      <c r="H53" s="42">
        <v>36675.08</v>
      </c>
      <c r="I53" s="42">
        <v>62104.35</v>
      </c>
      <c r="J53" s="42">
        <v>60000</v>
      </c>
      <c r="K53" s="42">
        <v>53780</v>
      </c>
      <c r="L53" s="42">
        <v>128903.36</v>
      </c>
      <c r="M53" s="42">
        <v>80144.959999999992</v>
      </c>
      <c r="N53" s="42">
        <v>54952</v>
      </c>
      <c r="O53" s="42">
        <v>47942.5</v>
      </c>
    </row>
    <row r="54" spans="1:15" s="4" customFormat="1" ht="15.75" outlineLevel="1" thickBot="1" x14ac:dyDescent="0.3">
      <c r="A54" s="44" t="s">
        <v>6</v>
      </c>
      <c r="B54" s="77" t="s">
        <v>7</v>
      </c>
      <c r="C54" s="42">
        <f t="shared" si="11"/>
        <v>0</v>
      </c>
      <c r="D54" s="42">
        <v>0</v>
      </c>
      <c r="E54" s="42">
        <v>0</v>
      </c>
      <c r="F54" s="42">
        <v>0</v>
      </c>
      <c r="G54" s="42">
        <v>0</v>
      </c>
      <c r="H54" s="42">
        <v>0</v>
      </c>
      <c r="I54" s="42">
        <v>0</v>
      </c>
      <c r="J54" s="42">
        <v>0</v>
      </c>
      <c r="K54" s="42">
        <v>0</v>
      </c>
      <c r="L54" s="42">
        <v>0</v>
      </c>
      <c r="M54" s="42">
        <v>0</v>
      </c>
      <c r="N54" s="42">
        <v>0</v>
      </c>
      <c r="O54" s="42">
        <v>0</v>
      </c>
    </row>
    <row r="55" spans="1:15" s="4" customFormat="1" ht="15.75" outlineLevel="1" thickBot="1" x14ac:dyDescent="0.3">
      <c r="A55" s="44" t="s">
        <v>8</v>
      </c>
      <c r="B55" s="77" t="s">
        <v>472</v>
      </c>
      <c r="C55" s="42">
        <f t="shared" si="11"/>
        <v>69218</v>
      </c>
      <c r="D55" s="42">
        <v>14218</v>
      </c>
      <c r="E55" s="42">
        <v>15000</v>
      </c>
      <c r="F55" s="42">
        <v>4000</v>
      </c>
      <c r="G55" s="42">
        <v>4000</v>
      </c>
      <c r="H55" s="42">
        <v>4000</v>
      </c>
      <c r="I55" s="42">
        <v>4000</v>
      </c>
      <c r="J55" s="42">
        <v>4000</v>
      </c>
      <c r="K55" s="42">
        <v>4000</v>
      </c>
      <c r="L55" s="42">
        <v>4000</v>
      </c>
      <c r="M55" s="42">
        <v>4000</v>
      </c>
      <c r="N55" s="42">
        <v>4000</v>
      </c>
      <c r="O55" s="42">
        <v>4000</v>
      </c>
    </row>
    <row r="56" spans="1:15" s="4" customFormat="1" ht="15.75" outlineLevel="1" thickBot="1" x14ac:dyDescent="0.3">
      <c r="A56" s="44" t="s">
        <v>9</v>
      </c>
      <c r="B56" s="77" t="s">
        <v>10</v>
      </c>
      <c r="C56" s="42">
        <f t="shared" si="11"/>
        <v>549458</v>
      </c>
      <c r="D56" s="42">
        <v>81508</v>
      </c>
      <c r="E56" s="42">
        <v>225450</v>
      </c>
      <c r="F56" s="42">
        <v>32200</v>
      </c>
      <c r="G56" s="42">
        <v>2500</v>
      </c>
      <c r="H56" s="42">
        <v>38450</v>
      </c>
      <c r="I56" s="42">
        <v>6200</v>
      </c>
      <c r="J56" s="42">
        <v>28500</v>
      </c>
      <c r="K56" s="42">
        <v>6000</v>
      </c>
      <c r="L56" s="42">
        <v>79700</v>
      </c>
      <c r="M56" s="42">
        <v>25950</v>
      </c>
      <c r="N56" s="42">
        <v>1500</v>
      </c>
      <c r="O56" s="42">
        <v>21500</v>
      </c>
    </row>
    <row r="57" spans="1:15" s="4" customFormat="1" ht="15.75" outlineLevel="1" thickBot="1" x14ac:dyDescent="0.3">
      <c r="A57" s="44" t="s">
        <v>11</v>
      </c>
      <c r="B57" s="77" t="s">
        <v>12</v>
      </c>
      <c r="C57" s="42">
        <f t="shared" si="11"/>
        <v>592500</v>
      </c>
      <c r="D57" s="42">
        <v>119000</v>
      </c>
      <c r="E57" s="42">
        <v>64000</v>
      </c>
      <c r="F57" s="42">
        <v>64000</v>
      </c>
      <c r="G57" s="42">
        <v>53000</v>
      </c>
      <c r="H57" s="42">
        <v>103000</v>
      </c>
      <c r="I57" s="42">
        <v>25500</v>
      </c>
      <c r="J57" s="42">
        <v>108000</v>
      </c>
      <c r="K57" s="42">
        <v>4000</v>
      </c>
      <c r="L57" s="42">
        <v>43000</v>
      </c>
      <c r="M57" s="42">
        <v>3000</v>
      </c>
      <c r="N57" s="42">
        <v>3000</v>
      </c>
      <c r="O57" s="42">
        <v>3000</v>
      </c>
    </row>
    <row r="58" spans="1:15" s="4" customFormat="1" ht="15.75" outlineLevel="1" thickBot="1" x14ac:dyDescent="0.3">
      <c r="A58" s="44" t="s">
        <v>13</v>
      </c>
      <c r="B58" s="77" t="s">
        <v>14</v>
      </c>
      <c r="C58" s="42">
        <f t="shared" si="11"/>
        <v>83999.999999999985</v>
      </c>
      <c r="D58" s="42">
        <v>3333.33</v>
      </c>
      <c r="E58" s="42">
        <v>7333.33</v>
      </c>
      <c r="F58" s="42">
        <v>6333.33</v>
      </c>
      <c r="G58" s="42">
        <v>11333.33</v>
      </c>
      <c r="H58" s="42">
        <v>3333.33</v>
      </c>
      <c r="I58" s="42">
        <v>6333.33</v>
      </c>
      <c r="J58" s="42">
        <v>23333.33</v>
      </c>
      <c r="K58" s="42">
        <v>6333.33</v>
      </c>
      <c r="L58" s="42">
        <v>3333.34</v>
      </c>
      <c r="M58" s="42">
        <v>6333.34</v>
      </c>
      <c r="N58" s="42">
        <v>3333.34</v>
      </c>
      <c r="O58" s="42">
        <v>3333.34</v>
      </c>
    </row>
    <row r="59" spans="1:15" s="4" customFormat="1" ht="15.75" outlineLevel="1" thickBot="1" x14ac:dyDescent="0.3">
      <c r="A59" s="44" t="s">
        <v>15</v>
      </c>
      <c r="B59" s="77" t="s">
        <v>820</v>
      </c>
      <c r="C59" s="42">
        <f t="shared" si="11"/>
        <v>1565499.9600000002</v>
      </c>
      <c r="D59" s="42">
        <v>130333.33</v>
      </c>
      <c r="E59" s="42">
        <v>130333.33</v>
      </c>
      <c r="F59" s="42">
        <v>130333.33</v>
      </c>
      <c r="G59" s="42">
        <v>130333.33</v>
      </c>
      <c r="H59" s="42">
        <v>131833.33000000002</v>
      </c>
      <c r="I59" s="42">
        <v>130333.33</v>
      </c>
      <c r="J59" s="42">
        <v>130333.33</v>
      </c>
      <c r="K59" s="42">
        <v>130333.33</v>
      </c>
      <c r="L59" s="42">
        <v>130333.33</v>
      </c>
      <c r="M59" s="42">
        <v>130333.33</v>
      </c>
      <c r="N59" s="42">
        <v>130333.33</v>
      </c>
      <c r="O59" s="42">
        <v>130333.33</v>
      </c>
    </row>
    <row r="60" spans="1:15" ht="15.75" thickBot="1" x14ac:dyDescent="0.3">
      <c r="A60" s="26">
        <v>2200</v>
      </c>
      <c r="B60" s="76" t="s">
        <v>748</v>
      </c>
      <c r="C60" s="35">
        <f>SUM(C61:C63)</f>
        <v>4439817.8400000008</v>
      </c>
      <c r="D60" s="35">
        <f t="shared" ref="D60:O60" si="12">SUM(D61:D63)</f>
        <v>579091.12</v>
      </c>
      <c r="E60" s="35">
        <f t="shared" si="12"/>
        <v>663369.80000000005</v>
      </c>
      <c r="F60" s="35">
        <f t="shared" si="12"/>
        <v>390793.8</v>
      </c>
      <c r="G60" s="35">
        <f t="shared" si="12"/>
        <v>375708.8</v>
      </c>
      <c r="H60" s="35">
        <f t="shared" si="12"/>
        <v>238870.51</v>
      </c>
      <c r="I60" s="35">
        <f t="shared" si="12"/>
        <v>273638.19</v>
      </c>
      <c r="J60" s="35">
        <f t="shared" si="12"/>
        <v>233908.19</v>
      </c>
      <c r="K60" s="35">
        <f t="shared" si="12"/>
        <v>338402.99</v>
      </c>
      <c r="L60" s="35">
        <f t="shared" si="12"/>
        <v>423344.12</v>
      </c>
      <c r="M60" s="35">
        <f t="shared" si="12"/>
        <v>270295.95</v>
      </c>
      <c r="N60" s="35">
        <f t="shared" si="12"/>
        <v>250592.97999999998</v>
      </c>
      <c r="O60" s="35">
        <f t="shared" si="12"/>
        <v>401801.39</v>
      </c>
    </row>
    <row r="61" spans="1:15" s="4" customFormat="1" ht="15.75" outlineLevel="1" thickBot="1" x14ac:dyDescent="0.3">
      <c r="A61" s="44" t="s">
        <v>16</v>
      </c>
      <c r="B61" s="77" t="s">
        <v>17</v>
      </c>
      <c r="C61" s="42">
        <f>SUM(D61:O61)</f>
        <v>4238317.8400000008</v>
      </c>
      <c r="D61" s="42">
        <v>565091.12</v>
      </c>
      <c r="E61" s="42">
        <v>559869.80000000005</v>
      </c>
      <c r="F61" s="42">
        <v>383793.8</v>
      </c>
      <c r="G61" s="42">
        <v>361708.79999999999</v>
      </c>
      <c r="H61" s="42">
        <v>231870.51</v>
      </c>
      <c r="I61" s="42">
        <v>259638.19</v>
      </c>
      <c r="J61" s="42">
        <v>226908.19</v>
      </c>
      <c r="K61" s="42">
        <v>331402.99</v>
      </c>
      <c r="L61" s="42">
        <v>416344.12</v>
      </c>
      <c r="M61" s="42">
        <v>263295.95</v>
      </c>
      <c r="N61" s="42">
        <v>239092.97999999998</v>
      </c>
      <c r="O61" s="42">
        <v>399301.39</v>
      </c>
    </row>
    <row r="62" spans="1:15" s="4" customFormat="1" ht="15.75" outlineLevel="1" thickBot="1" x14ac:dyDescent="0.3">
      <c r="A62" s="44" t="s">
        <v>18</v>
      </c>
      <c r="B62" s="77" t="s">
        <v>19</v>
      </c>
      <c r="C62" s="42">
        <f>SUM(D62:O62)</f>
        <v>164000</v>
      </c>
      <c r="D62" s="42">
        <v>6000</v>
      </c>
      <c r="E62" s="42">
        <v>99000</v>
      </c>
      <c r="F62" s="42">
        <v>4500</v>
      </c>
      <c r="G62" s="42">
        <v>11500</v>
      </c>
      <c r="H62" s="42">
        <v>4500</v>
      </c>
      <c r="I62" s="42">
        <v>11500</v>
      </c>
      <c r="J62" s="42">
        <v>4500</v>
      </c>
      <c r="K62" s="42">
        <v>4500</v>
      </c>
      <c r="L62" s="42">
        <v>4500</v>
      </c>
      <c r="M62" s="42">
        <v>4500</v>
      </c>
      <c r="N62" s="42">
        <v>9000</v>
      </c>
      <c r="O62" s="42">
        <v>0</v>
      </c>
    </row>
    <row r="63" spans="1:15" s="4" customFormat="1" ht="15.75" outlineLevel="1" thickBot="1" x14ac:dyDescent="0.3">
      <c r="A63" s="44" t="s">
        <v>20</v>
      </c>
      <c r="B63" s="77" t="s">
        <v>473</v>
      </c>
      <c r="C63" s="42">
        <f>SUM(D63:O63)</f>
        <v>37500</v>
      </c>
      <c r="D63" s="42">
        <v>8000</v>
      </c>
      <c r="E63" s="42">
        <v>4500</v>
      </c>
      <c r="F63" s="42">
        <v>2500</v>
      </c>
      <c r="G63" s="42">
        <v>2500</v>
      </c>
      <c r="H63" s="42">
        <v>2500</v>
      </c>
      <c r="I63" s="42">
        <v>2500</v>
      </c>
      <c r="J63" s="42">
        <v>2500</v>
      </c>
      <c r="K63" s="42">
        <v>2500</v>
      </c>
      <c r="L63" s="42">
        <v>2500</v>
      </c>
      <c r="M63" s="42">
        <v>2500</v>
      </c>
      <c r="N63" s="42">
        <v>2500</v>
      </c>
      <c r="O63" s="42">
        <v>2500</v>
      </c>
    </row>
    <row r="64" spans="1:15" ht="15.75" thickBot="1" x14ac:dyDescent="0.3">
      <c r="A64" s="26">
        <v>2300</v>
      </c>
      <c r="B64" s="76" t="s">
        <v>749</v>
      </c>
      <c r="C64" s="35">
        <f>SUM(C65:C73)</f>
        <v>218000</v>
      </c>
      <c r="D64" s="35">
        <f t="shared" ref="D64:O64" si="13">SUM(D65:D73)</f>
        <v>85000</v>
      </c>
      <c r="E64" s="35">
        <f t="shared" si="13"/>
        <v>3000</v>
      </c>
      <c r="F64" s="35">
        <f t="shared" si="13"/>
        <v>0</v>
      </c>
      <c r="G64" s="35">
        <f t="shared" si="13"/>
        <v>75000</v>
      </c>
      <c r="H64" s="35">
        <f t="shared" si="13"/>
        <v>0</v>
      </c>
      <c r="I64" s="35">
        <f t="shared" si="13"/>
        <v>0</v>
      </c>
      <c r="J64" s="35">
        <f t="shared" si="13"/>
        <v>55000</v>
      </c>
      <c r="K64" s="35">
        <f t="shared" si="13"/>
        <v>0</v>
      </c>
      <c r="L64" s="35">
        <f t="shared" si="13"/>
        <v>0</v>
      </c>
      <c r="M64" s="35">
        <f t="shared" si="13"/>
        <v>0</v>
      </c>
      <c r="N64" s="35">
        <f t="shared" si="13"/>
        <v>0</v>
      </c>
      <c r="O64" s="35">
        <f t="shared" si="13"/>
        <v>0</v>
      </c>
    </row>
    <row r="65" spans="1:15" s="4" customFormat="1" ht="15.75" outlineLevel="1" thickBot="1" x14ac:dyDescent="0.3">
      <c r="A65" s="44" t="s">
        <v>21</v>
      </c>
      <c r="B65" s="77" t="s">
        <v>22</v>
      </c>
      <c r="C65" s="42">
        <f t="shared" ref="C65:C73" si="14">SUM(D65:O65)</f>
        <v>75000</v>
      </c>
      <c r="D65" s="42">
        <v>0</v>
      </c>
      <c r="E65" s="42">
        <v>0</v>
      </c>
      <c r="F65" s="42">
        <v>0</v>
      </c>
      <c r="G65" s="42">
        <v>75000</v>
      </c>
      <c r="H65" s="42">
        <v>0</v>
      </c>
      <c r="I65" s="42">
        <v>0</v>
      </c>
      <c r="J65" s="42">
        <v>0</v>
      </c>
      <c r="K65" s="42">
        <v>0</v>
      </c>
      <c r="L65" s="42">
        <v>0</v>
      </c>
      <c r="M65" s="42">
        <v>0</v>
      </c>
      <c r="N65" s="42">
        <v>0</v>
      </c>
      <c r="O65" s="42">
        <v>0</v>
      </c>
    </row>
    <row r="66" spans="1:15" s="4" customFormat="1" ht="15.75" outlineLevel="1" thickBot="1" x14ac:dyDescent="0.3">
      <c r="A66" s="44" t="s">
        <v>349</v>
      </c>
      <c r="B66" s="77" t="s">
        <v>350</v>
      </c>
      <c r="C66" s="42">
        <f t="shared" si="14"/>
        <v>0</v>
      </c>
      <c r="D66" s="42">
        <v>0</v>
      </c>
      <c r="E66" s="42">
        <v>0</v>
      </c>
      <c r="F66" s="42">
        <v>0</v>
      </c>
      <c r="G66" s="42">
        <v>0</v>
      </c>
      <c r="H66" s="42">
        <v>0</v>
      </c>
      <c r="I66" s="42">
        <v>0</v>
      </c>
      <c r="J66" s="42">
        <v>0</v>
      </c>
      <c r="K66" s="42">
        <v>0</v>
      </c>
      <c r="L66" s="42">
        <v>0</v>
      </c>
      <c r="M66" s="42">
        <v>0</v>
      </c>
      <c r="N66" s="42">
        <v>0</v>
      </c>
      <c r="O66" s="42">
        <v>0</v>
      </c>
    </row>
    <row r="67" spans="1:15" s="4" customFormat="1" ht="15.75" outlineLevel="1" thickBot="1" x14ac:dyDescent="0.3">
      <c r="A67" s="44" t="s">
        <v>23</v>
      </c>
      <c r="B67" s="77" t="s">
        <v>24</v>
      </c>
      <c r="C67" s="42">
        <f t="shared" si="14"/>
        <v>110000</v>
      </c>
      <c r="D67" s="42">
        <v>55000</v>
      </c>
      <c r="E67" s="42">
        <v>0</v>
      </c>
      <c r="F67" s="42">
        <v>0</v>
      </c>
      <c r="G67" s="42">
        <v>0</v>
      </c>
      <c r="H67" s="42">
        <v>0</v>
      </c>
      <c r="I67" s="42">
        <v>0</v>
      </c>
      <c r="J67" s="42">
        <v>55000</v>
      </c>
      <c r="K67" s="42">
        <v>0</v>
      </c>
      <c r="L67" s="42">
        <v>0</v>
      </c>
      <c r="M67" s="42">
        <v>0</v>
      </c>
      <c r="N67" s="42">
        <v>0</v>
      </c>
      <c r="O67" s="42">
        <v>0</v>
      </c>
    </row>
    <row r="68" spans="1:15" s="4" customFormat="1" ht="15.75" outlineLevel="1" thickBot="1" x14ac:dyDescent="0.3">
      <c r="A68" s="44" t="s">
        <v>25</v>
      </c>
      <c r="B68" s="77" t="s">
        <v>474</v>
      </c>
      <c r="C68" s="42">
        <f t="shared" si="14"/>
        <v>0</v>
      </c>
      <c r="D68" s="42">
        <v>0</v>
      </c>
      <c r="E68" s="42">
        <v>0</v>
      </c>
      <c r="F68" s="42">
        <v>0</v>
      </c>
      <c r="G68" s="42">
        <v>0</v>
      </c>
      <c r="H68" s="42">
        <v>0</v>
      </c>
      <c r="I68" s="42">
        <v>0</v>
      </c>
      <c r="J68" s="42">
        <v>0</v>
      </c>
      <c r="K68" s="42">
        <v>0</v>
      </c>
      <c r="L68" s="42">
        <v>0</v>
      </c>
      <c r="M68" s="42">
        <v>0</v>
      </c>
      <c r="N68" s="42">
        <v>0</v>
      </c>
      <c r="O68" s="42">
        <v>0</v>
      </c>
    </row>
    <row r="69" spans="1:15" s="4" customFormat="1" ht="15.75" outlineLevel="1" thickBot="1" x14ac:dyDescent="0.3">
      <c r="A69" s="44" t="s">
        <v>351</v>
      </c>
      <c r="B69" s="77" t="s">
        <v>352</v>
      </c>
      <c r="C69" s="42">
        <f t="shared" si="14"/>
        <v>0</v>
      </c>
      <c r="D69" s="42">
        <v>0</v>
      </c>
      <c r="E69" s="42">
        <v>0</v>
      </c>
      <c r="F69" s="42">
        <v>0</v>
      </c>
      <c r="G69" s="42">
        <v>0</v>
      </c>
      <c r="H69" s="42">
        <v>0</v>
      </c>
      <c r="I69" s="42">
        <v>0</v>
      </c>
      <c r="J69" s="42">
        <v>0</v>
      </c>
      <c r="K69" s="42">
        <v>0</v>
      </c>
      <c r="L69" s="42">
        <v>0</v>
      </c>
      <c r="M69" s="42">
        <v>0</v>
      </c>
      <c r="N69" s="42">
        <v>0</v>
      </c>
      <c r="O69" s="42">
        <v>0</v>
      </c>
    </row>
    <row r="70" spans="1:15" s="4" customFormat="1" ht="15.75" outlineLevel="1" thickBot="1" x14ac:dyDescent="0.3">
      <c r="A70" s="44" t="s">
        <v>26</v>
      </c>
      <c r="B70" s="77" t="s">
        <v>27</v>
      </c>
      <c r="C70" s="42">
        <f t="shared" si="14"/>
        <v>0</v>
      </c>
      <c r="D70" s="42">
        <v>0</v>
      </c>
      <c r="E70" s="42">
        <v>0</v>
      </c>
      <c r="F70" s="42">
        <v>0</v>
      </c>
      <c r="G70" s="42">
        <v>0</v>
      </c>
      <c r="H70" s="42">
        <v>0</v>
      </c>
      <c r="I70" s="42">
        <v>0</v>
      </c>
      <c r="J70" s="42">
        <v>0</v>
      </c>
      <c r="K70" s="42">
        <v>0</v>
      </c>
      <c r="L70" s="42">
        <v>0</v>
      </c>
      <c r="M70" s="42">
        <v>0</v>
      </c>
      <c r="N70" s="42">
        <v>0</v>
      </c>
      <c r="O70" s="42">
        <v>0</v>
      </c>
    </row>
    <row r="71" spans="1:15" s="4" customFormat="1" ht="15.75" outlineLevel="1" thickBot="1" x14ac:dyDescent="0.3">
      <c r="A71" s="44" t="s">
        <v>28</v>
      </c>
      <c r="B71" s="77" t="s">
        <v>29</v>
      </c>
      <c r="C71" s="42">
        <f t="shared" si="14"/>
        <v>0</v>
      </c>
      <c r="D71" s="42">
        <v>0</v>
      </c>
      <c r="E71" s="42">
        <v>0</v>
      </c>
      <c r="F71" s="42">
        <v>0</v>
      </c>
      <c r="G71" s="42">
        <v>0</v>
      </c>
      <c r="H71" s="42">
        <v>0</v>
      </c>
      <c r="I71" s="42">
        <v>0</v>
      </c>
      <c r="J71" s="42">
        <v>0</v>
      </c>
      <c r="K71" s="42">
        <v>0</v>
      </c>
      <c r="L71" s="42">
        <v>0</v>
      </c>
      <c r="M71" s="42">
        <v>0</v>
      </c>
      <c r="N71" s="42">
        <v>0</v>
      </c>
      <c r="O71" s="42">
        <v>0</v>
      </c>
    </row>
    <row r="72" spans="1:15" s="4" customFormat="1" ht="15.75" outlineLevel="1" thickBot="1" x14ac:dyDescent="0.3">
      <c r="A72" s="44" t="s">
        <v>353</v>
      </c>
      <c r="B72" s="77" t="s">
        <v>475</v>
      </c>
      <c r="C72" s="42">
        <f t="shared" si="14"/>
        <v>0</v>
      </c>
      <c r="D72" s="42">
        <v>0</v>
      </c>
      <c r="E72" s="42">
        <v>0</v>
      </c>
      <c r="F72" s="42">
        <v>0</v>
      </c>
      <c r="G72" s="42">
        <v>0</v>
      </c>
      <c r="H72" s="42">
        <v>0</v>
      </c>
      <c r="I72" s="42">
        <v>0</v>
      </c>
      <c r="J72" s="42">
        <v>0</v>
      </c>
      <c r="K72" s="42">
        <v>0</v>
      </c>
      <c r="L72" s="42">
        <v>0</v>
      </c>
      <c r="M72" s="42">
        <v>0</v>
      </c>
      <c r="N72" s="42">
        <v>0</v>
      </c>
      <c r="O72" s="42">
        <v>0</v>
      </c>
    </row>
    <row r="73" spans="1:15" s="4" customFormat="1" ht="15.75" outlineLevel="1" thickBot="1" x14ac:dyDescent="0.3">
      <c r="A73" s="44" t="s">
        <v>30</v>
      </c>
      <c r="B73" s="77" t="s">
        <v>31</v>
      </c>
      <c r="C73" s="42">
        <f t="shared" si="14"/>
        <v>33000</v>
      </c>
      <c r="D73" s="42">
        <v>30000</v>
      </c>
      <c r="E73" s="42">
        <v>3000</v>
      </c>
      <c r="F73" s="42">
        <v>0</v>
      </c>
      <c r="G73" s="42">
        <v>0</v>
      </c>
      <c r="H73" s="42">
        <v>0</v>
      </c>
      <c r="I73" s="42">
        <v>0</v>
      </c>
      <c r="J73" s="42">
        <v>0</v>
      </c>
      <c r="K73" s="42">
        <v>0</v>
      </c>
      <c r="L73" s="42">
        <v>0</v>
      </c>
      <c r="M73" s="42">
        <v>0</v>
      </c>
      <c r="N73" s="42">
        <v>0</v>
      </c>
      <c r="O73" s="42">
        <v>0</v>
      </c>
    </row>
    <row r="74" spans="1:15" ht="15.75" thickBot="1" x14ac:dyDescent="0.3">
      <c r="A74" s="26">
        <v>2400</v>
      </c>
      <c r="B74" s="76" t="s">
        <v>750</v>
      </c>
      <c r="C74" s="35">
        <f>SUM(C75:C83)</f>
        <v>5854382</v>
      </c>
      <c r="D74" s="35">
        <f t="shared" ref="D74:O74" si="15">SUM(D75:D83)</f>
        <v>721991.33000000007</v>
      </c>
      <c r="E74" s="35">
        <f t="shared" si="15"/>
        <v>1528090.33</v>
      </c>
      <c r="F74" s="35">
        <f t="shared" si="15"/>
        <v>479703.32999999996</v>
      </c>
      <c r="G74" s="35">
        <f t="shared" si="15"/>
        <v>305133.33</v>
      </c>
      <c r="H74" s="35">
        <f t="shared" si="15"/>
        <v>586103.33000000007</v>
      </c>
      <c r="I74" s="35">
        <f t="shared" si="15"/>
        <v>489583.33</v>
      </c>
      <c r="J74" s="35">
        <f t="shared" si="15"/>
        <v>358803.33</v>
      </c>
      <c r="K74" s="35">
        <f t="shared" si="15"/>
        <v>292633.33</v>
      </c>
      <c r="L74" s="35">
        <f t="shared" si="15"/>
        <v>276903.33</v>
      </c>
      <c r="M74" s="35">
        <f t="shared" si="15"/>
        <v>273933.33</v>
      </c>
      <c r="N74" s="35">
        <f t="shared" si="15"/>
        <v>271703.33</v>
      </c>
      <c r="O74" s="35">
        <f t="shared" si="15"/>
        <v>269800.37</v>
      </c>
    </row>
    <row r="75" spans="1:15" s="4" customFormat="1" ht="15.75" outlineLevel="1" thickBot="1" x14ac:dyDescent="0.3">
      <c r="A75" s="44" t="s">
        <v>354</v>
      </c>
      <c r="B75" s="77" t="s">
        <v>355</v>
      </c>
      <c r="C75" s="42">
        <f t="shared" ref="C75:C83" si="16">SUM(D75:O75)</f>
        <v>12000</v>
      </c>
      <c r="D75" s="42">
        <v>1000</v>
      </c>
      <c r="E75" s="42">
        <v>1000</v>
      </c>
      <c r="F75" s="42">
        <v>1000</v>
      </c>
      <c r="G75" s="42">
        <v>1000</v>
      </c>
      <c r="H75" s="42">
        <v>1000</v>
      </c>
      <c r="I75" s="42">
        <v>1000</v>
      </c>
      <c r="J75" s="42">
        <v>1000</v>
      </c>
      <c r="K75" s="42">
        <v>1000</v>
      </c>
      <c r="L75" s="42">
        <v>1000</v>
      </c>
      <c r="M75" s="42">
        <v>1000</v>
      </c>
      <c r="N75" s="42">
        <v>1000</v>
      </c>
      <c r="O75" s="42">
        <v>1000</v>
      </c>
    </row>
    <row r="76" spans="1:15" s="4" customFormat="1" ht="15.75" outlineLevel="1" thickBot="1" x14ac:dyDescent="0.3">
      <c r="A76" s="44" t="s">
        <v>32</v>
      </c>
      <c r="B76" s="77" t="s">
        <v>33</v>
      </c>
      <c r="C76" s="42">
        <f t="shared" si="16"/>
        <v>1790000</v>
      </c>
      <c r="D76" s="42">
        <v>469000</v>
      </c>
      <c r="E76" s="42">
        <v>135000</v>
      </c>
      <c r="F76" s="42">
        <v>130000</v>
      </c>
      <c r="G76" s="42">
        <v>120000</v>
      </c>
      <c r="H76" s="42">
        <v>120000</v>
      </c>
      <c r="I76" s="42">
        <v>120000</v>
      </c>
      <c r="J76" s="42">
        <v>111000</v>
      </c>
      <c r="K76" s="42">
        <v>120000</v>
      </c>
      <c r="L76" s="42">
        <v>120000</v>
      </c>
      <c r="M76" s="42">
        <v>115000</v>
      </c>
      <c r="N76" s="42">
        <v>115000</v>
      </c>
      <c r="O76" s="42">
        <v>115000</v>
      </c>
    </row>
    <row r="77" spans="1:15" s="4" customFormat="1" ht="15.75" outlineLevel="1" thickBot="1" x14ac:dyDescent="0.3">
      <c r="A77" s="44" t="s">
        <v>356</v>
      </c>
      <c r="B77" s="77" t="s">
        <v>357</v>
      </c>
      <c r="C77" s="42">
        <f t="shared" si="16"/>
        <v>67200.000000000015</v>
      </c>
      <c r="D77" s="42">
        <v>2433.33</v>
      </c>
      <c r="E77" s="42">
        <v>5833.33</v>
      </c>
      <c r="F77" s="42">
        <v>5833.33</v>
      </c>
      <c r="G77" s="42">
        <v>5833.33</v>
      </c>
      <c r="H77" s="42">
        <v>5833.33</v>
      </c>
      <c r="I77" s="42">
        <v>5833.33</v>
      </c>
      <c r="J77" s="42">
        <v>6433.33</v>
      </c>
      <c r="K77" s="42">
        <v>5833.33</v>
      </c>
      <c r="L77" s="42">
        <v>5833.33</v>
      </c>
      <c r="M77" s="42">
        <v>5833.33</v>
      </c>
      <c r="N77" s="42">
        <v>5833.33</v>
      </c>
      <c r="O77" s="42">
        <v>5833.37</v>
      </c>
    </row>
    <row r="78" spans="1:15" s="4" customFormat="1" ht="15.75" outlineLevel="1" thickBot="1" x14ac:dyDescent="0.3">
      <c r="A78" s="44" t="s">
        <v>34</v>
      </c>
      <c r="B78" s="77" t="s">
        <v>35</v>
      </c>
      <c r="C78" s="42">
        <f t="shared" si="16"/>
        <v>14480</v>
      </c>
      <c r="D78" s="42">
        <v>3480</v>
      </c>
      <c r="E78" s="42">
        <v>1000</v>
      </c>
      <c r="F78" s="42">
        <v>1500</v>
      </c>
      <c r="G78" s="42">
        <v>0</v>
      </c>
      <c r="H78" s="42">
        <v>1500</v>
      </c>
      <c r="I78" s="42">
        <v>0</v>
      </c>
      <c r="J78" s="42">
        <v>1500</v>
      </c>
      <c r="K78" s="42">
        <v>1000</v>
      </c>
      <c r="L78" s="42">
        <v>1500</v>
      </c>
      <c r="M78" s="42">
        <v>0</v>
      </c>
      <c r="N78" s="42">
        <v>1500</v>
      </c>
      <c r="O78" s="42">
        <v>1500</v>
      </c>
    </row>
    <row r="79" spans="1:15" s="4" customFormat="1" ht="15.75" outlineLevel="1" thickBot="1" x14ac:dyDescent="0.3">
      <c r="A79" s="44" t="s">
        <v>36</v>
      </c>
      <c r="B79" s="77" t="s">
        <v>37</v>
      </c>
      <c r="C79" s="42">
        <f t="shared" si="16"/>
        <v>1000</v>
      </c>
      <c r="D79" s="42">
        <v>1000</v>
      </c>
      <c r="E79" s="42">
        <v>0</v>
      </c>
      <c r="F79" s="42">
        <v>0</v>
      </c>
      <c r="G79" s="42">
        <v>0</v>
      </c>
      <c r="H79" s="42">
        <v>0</v>
      </c>
      <c r="I79" s="42">
        <v>0</v>
      </c>
      <c r="J79" s="42">
        <v>0</v>
      </c>
      <c r="K79" s="42">
        <v>0</v>
      </c>
      <c r="L79" s="42">
        <v>0</v>
      </c>
      <c r="M79" s="42">
        <v>0</v>
      </c>
      <c r="N79" s="42">
        <v>0</v>
      </c>
      <c r="O79" s="42">
        <v>0</v>
      </c>
    </row>
    <row r="80" spans="1:15" s="4" customFormat="1" ht="15.75" outlineLevel="1" thickBot="1" x14ac:dyDescent="0.3">
      <c r="A80" s="44" t="s">
        <v>38</v>
      </c>
      <c r="B80" s="77" t="s">
        <v>39</v>
      </c>
      <c r="C80" s="42">
        <f t="shared" si="16"/>
        <v>1285578</v>
      </c>
      <c r="D80" s="42">
        <v>71228</v>
      </c>
      <c r="E80" s="42">
        <v>245583</v>
      </c>
      <c r="F80" s="42">
        <v>210570</v>
      </c>
      <c r="G80" s="42">
        <v>41500</v>
      </c>
      <c r="H80" s="42">
        <v>324970</v>
      </c>
      <c r="I80" s="42">
        <v>210950</v>
      </c>
      <c r="J80" s="42">
        <v>106570</v>
      </c>
      <c r="K80" s="42">
        <v>11500</v>
      </c>
      <c r="L80" s="42">
        <v>15070</v>
      </c>
      <c r="M80" s="42">
        <v>20400</v>
      </c>
      <c r="N80" s="42">
        <v>14570</v>
      </c>
      <c r="O80" s="42">
        <v>12667</v>
      </c>
    </row>
    <row r="81" spans="1:15" s="4" customFormat="1" ht="15.75" outlineLevel="1" thickBot="1" x14ac:dyDescent="0.3">
      <c r="A81" s="44" t="s">
        <v>40</v>
      </c>
      <c r="B81" s="77" t="s">
        <v>41</v>
      </c>
      <c r="C81" s="42">
        <f t="shared" si="16"/>
        <v>156000</v>
      </c>
      <c r="D81" s="42">
        <v>500</v>
      </c>
      <c r="E81" s="42">
        <v>150500</v>
      </c>
      <c r="F81" s="42">
        <v>500</v>
      </c>
      <c r="G81" s="42">
        <v>500</v>
      </c>
      <c r="H81" s="42">
        <v>500</v>
      </c>
      <c r="I81" s="42">
        <v>500</v>
      </c>
      <c r="J81" s="42">
        <v>500</v>
      </c>
      <c r="K81" s="42">
        <v>500</v>
      </c>
      <c r="L81" s="42">
        <v>500</v>
      </c>
      <c r="M81" s="42">
        <v>500</v>
      </c>
      <c r="N81" s="42">
        <v>500</v>
      </c>
      <c r="O81" s="42">
        <v>500</v>
      </c>
    </row>
    <row r="82" spans="1:15" s="4" customFormat="1" ht="15.75" outlineLevel="1" thickBot="1" x14ac:dyDescent="0.3">
      <c r="A82" s="44" t="s">
        <v>42</v>
      </c>
      <c r="B82" s="77" t="s">
        <v>43</v>
      </c>
      <c r="C82" s="42">
        <f t="shared" si="16"/>
        <v>25000</v>
      </c>
      <c r="D82" s="42">
        <v>25000</v>
      </c>
      <c r="E82" s="42">
        <v>0</v>
      </c>
      <c r="F82" s="42">
        <v>0</v>
      </c>
      <c r="G82" s="42">
        <v>0</v>
      </c>
      <c r="H82" s="42">
        <v>0</v>
      </c>
      <c r="I82" s="42">
        <v>0</v>
      </c>
      <c r="J82" s="42">
        <v>0</v>
      </c>
      <c r="K82" s="42">
        <v>0</v>
      </c>
      <c r="L82" s="42">
        <v>0</v>
      </c>
      <c r="M82" s="42">
        <v>0</v>
      </c>
      <c r="N82" s="42">
        <v>0</v>
      </c>
      <c r="O82" s="42">
        <v>0</v>
      </c>
    </row>
    <row r="83" spans="1:15" s="4" customFormat="1" ht="15.75" outlineLevel="1" thickBot="1" x14ac:dyDescent="0.3">
      <c r="A83" s="44" t="s">
        <v>44</v>
      </c>
      <c r="B83" s="77" t="s">
        <v>476</v>
      </c>
      <c r="C83" s="42">
        <f t="shared" si="16"/>
        <v>2503124</v>
      </c>
      <c r="D83" s="42">
        <v>148350</v>
      </c>
      <c r="E83" s="42">
        <v>989174</v>
      </c>
      <c r="F83" s="42">
        <v>130300</v>
      </c>
      <c r="G83" s="42">
        <v>136300</v>
      </c>
      <c r="H83" s="42">
        <v>132300</v>
      </c>
      <c r="I83" s="42">
        <v>151300</v>
      </c>
      <c r="J83" s="42">
        <v>131800</v>
      </c>
      <c r="K83" s="42">
        <v>152800</v>
      </c>
      <c r="L83" s="42">
        <v>133000</v>
      </c>
      <c r="M83" s="42">
        <v>131200</v>
      </c>
      <c r="N83" s="42">
        <v>133300</v>
      </c>
      <c r="O83" s="42">
        <v>133300</v>
      </c>
    </row>
    <row r="84" spans="1:15" ht="15.75" thickBot="1" x14ac:dyDescent="0.3">
      <c r="A84" s="26">
        <v>2500</v>
      </c>
      <c r="B84" s="76" t="s">
        <v>751</v>
      </c>
      <c r="C84" s="35">
        <f>SUM(C85:C91)</f>
        <v>293580</v>
      </c>
      <c r="D84" s="35">
        <f t="shared" ref="D84:O84" si="17">SUM(D85:D91)</f>
        <v>47725</v>
      </c>
      <c r="E84" s="35">
        <f t="shared" si="17"/>
        <v>32750</v>
      </c>
      <c r="F84" s="35">
        <f t="shared" si="17"/>
        <v>77900</v>
      </c>
      <c r="G84" s="35">
        <f t="shared" si="17"/>
        <v>9000</v>
      </c>
      <c r="H84" s="35">
        <f t="shared" si="17"/>
        <v>6300</v>
      </c>
      <c r="I84" s="35">
        <f t="shared" si="17"/>
        <v>55855</v>
      </c>
      <c r="J84" s="35">
        <f t="shared" si="17"/>
        <v>16250</v>
      </c>
      <c r="K84" s="35">
        <f t="shared" si="17"/>
        <v>4500</v>
      </c>
      <c r="L84" s="35">
        <f t="shared" si="17"/>
        <v>6300</v>
      </c>
      <c r="M84" s="35">
        <f t="shared" si="17"/>
        <v>16000</v>
      </c>
      <c r="N84" s="35">
        <f t="shared" si="17"/>
        <v>5500</v>
      </c>
      <c r="O84" s="35">
        <f t="shared" si="17"/>
        <v>15500</v>
      </c>
    </row>
    <row r="85" spans="1:15" s="4" customFormat="1" ht="15.75" outlineLevel="1" thickBot="1" x14ac:dyDescent="0.3">
      <c r="A85" s="44" t="s">
        <v>358</v>
      </c>
      <c r="B85" s="77" t="s">
        <v>359</v>
      </c>
      <c r="C85" s="42">
        <f t="shared" ref="C85:C91" si="18">SUM(D85:O85)</f>
        <v>0</v>
      </c>
      <c r="D85" s="42">
        <v>0</v>
      </c>
      <c r="E85" s="42">
        <v>0</v>
      </c>
      <c r="F85" s="42">
        <v>0</v>
      </c>
      <c r="G85" s="42">
        <v>0</v>
      </c>
      <c r="H85" s="42">
        <v>0</v>
      </c>
      <c r="I85" s="42">
        <v>0</v>
      </c>
      <c r="J85" s="42">
        <v>0</v>
      </c>
      <c r="K85" s="42">
        <v>0</v>
      </c>
      <c r="L85" s="42">
        <v>0</v>
      </c>
      <c r="M85" s="42">
        <v>0</v>
      </c>
      <c r="N85" s="42">
        <v>0</v>
      </c>
      <c r="O85" s="42">
        <v>0</v>
      </c>
    </row>
    <row r="86" spans="1:15" s="4" customFormat="1" ht="15.75" outlineLevel="1" thickBot="1" x14ac:dyDescent="0.3">
      <c r="A86" s="44" t="s">
        <v>45</v>
      </c>
      <c r="B86" s="77" t="s">
        <v>46</v>
      </c>
      <c r="C86" s="42">
        <f t="shared" si="18"/>
        <v>15000</v>
      </c>
      <c r="D86" s="42">
        <v>0</v>
      </c>
      <c r="E86" s="42">
        <v>5000</v>
      </c>
      <c r="F86" s="42">
        <v>0</v>
      </c>
      <c r="G86" s="42">
        <v>5000</v>
      </c>
      <c r="H86" s="42">
        <v>0</v>
      </c>
      <c r="I86" s="42">
        <v>0</v>
      </c>
      <c r="J86" s="42">
        <v>5000</v>
      </c>
      <c r="K86" s="42">
        <v>0</v>
      </c>
      <c r="L86" s="42">
        <v>0</v>
      </c>
      <c r="M86" s="42">
        <v>0</v>
      </c>
      <c r="N86" s="42">
        <v>0</v>
      </c>
      <c r="O86" s="42">
        <v>0</v>
      </c>
    </row>
    <row r="87" spans="1:15" s="4" customFormat="1" ht="15.75" outlineLevel="1" thickBot="1" x14ac:dyDescent="0.3">
      <c r="A87" s="44" t="s">
        <v>47</v>
      </c>
      <c r="B87" s="77" t="s">
        <v>48</v>
      </c>
      <c r="C87" s="42">
        <f t="shared" si="18"/>
        <v>126080</v>
      </c>
      <c r="D87" s="42">
        <v>31725</v>
      </c>
      <c r="E87" s="42">
        <v>12000</v>
      </c>
      <c r="F87" s="42">
        <v>2500</v>
      </c>
      <c r="G87" s="42">
        <v>500</v>
      </c>
      <c r="H87" s="42">
        <v>2500</v>
      </c>
      <c r="I87" s="42">
        <v>42355</v>
      </c>
      <c r="J87" s="42">
        <v>4000</v>
      </c>
      <c r="K87" s="42">
        <v>500</v>
      </c>
      <c r="L87" s="42">
        <v>2500</v>
      </c>
      <c r="M87" s="42">
        <v>12500</v>
      </c>
      <c r="N87" s="42">
        <v>2500</v>
      </c>
      <c r="O87" s="42">
        <v>12500</v>
      </c>
    </row>
    <row r="88" spans="1:15" s="4" customFormat="1" ht="15.75" outlineLevel="1" thickBot="1" x14ac:dyDescent="0.3">
      <c r="A88" s="44" t="s">
        <v>49</v>
      </c>
      <c r="B88" s="77" t="s">
        <v>477</v>
      </c>
      <c r="C88" s="42">
        <f t="shared" si="18"/>
        <v>142000</v>
      </c>
      <c r="D88" s="42">
        <v>13000</v>
      </c>
      <c r="E88" s="42">
        <v>8250</v>
      </c>
      <c r="F88" s="42">
        <v>75400</v>
      </c>
      <c r="G88" s="42">
        <v>3500</v>
      </c>
      <c r="H88" s="42">
        <v>3800</v>
      </c>
      <c r="I88" s="42">
        <v>13500</v>
      </c>
      <c r="J88" s="42">
        <v>7250</v>
      </c>
      <c r="K88" s="42">
        <v>4000</v>
      </c>
      <c r="L88" s="42">
        <v>3800</v>
      </c>
      <c r="M88" s="42">
        <v>3500</v>
      </c>
      <c r="N88" s="42">
        <v>3000</v>
      </c>
      <c r="O88" s="42">
        <v>3000</v>
      </c>
    </row>
    <row r="89" spans="1:15" s="4" customFormat="1" ht="15.75" outlineLevel="1" thickBot="1" x14ac:dyDescent="0.3">
      <c r="A89" s="44" t="s">
        <v>50</v>
      </c>
      <c r="B89" s="77" t="s">
        <v>51</v>
      </c>
      <c r="C89" s="42">
        <f t="shared" si="18"/>
        <v>0</v>
      </c>
      <c r="D89" s="42">
        <v>0</v>
      </c>
      <c r="E89" s="42">
        <v>0</v>
      </c>
      <c r="F89" s="42">
        <v>0</v>
      </c>
      <c r="G89" s="42">
        <v>0</v>
      </c>
      <c r="H89" s="42">
        <v>0</v>
      </c>
      <c r="I89" s="42">
        <v>0</v>
      </c>
      <c r="J89" s="42">
        <v>0</v>
      </c>
      <c r="K89" s="42">
        <v>0</v>
      </c>
      <c r="L89" s="42">
        <v>0</v>
      </c>
      <c r="M89" s="42">
        <v>0</v>
      </c>
      <c r="N89" s="42">
        <v>0</v>
      </c>
      <c r="O89" s="42">
        <v>0</v>
      </c>
    </row>
    <row r="90" spans="1:15" s="4" customFormat="1" ht="15.75" outlineLevel="1" thickBot="1" x14ac:dyDescent="0.3">
      <c r="A90" s="44" t="s">
        <v>360</v>
      </c>
      <c r="B90" s="77" t="s">
        <v>361</v>
      </c>
      <c r="C90" s="42">
        <f t="shared" si="18"/>
        <v>10500</v>
      </c>
      <c r="D90" s="42">
        <v>3000</v>
      </c>
      <c r="E90" s="42">
        <v>7500</v>
      </c>
      <c r="F90" s="42">
        <v>0</v>
      </c>
      <c r="G90" s="42">
        <v>0</v>
      </c>
      <c r="H90" s="42">
        <v>0</v>
      </c>
      <c r="I90" s="42">
        <v>0</v>
      </c>
      <c r="J90" s="42">
        <v>0</v>
      </c>
      <c r="K90" s="42">
        <v>0</v>
      </c>
      <c r="L90" s="42">
        <v>0</v>
      </c>
      <c r="M90" s="42">
        <v>0</v>
      </c>
      <c r="N90" s="42">
        <v>0</v>
      </c>
      <c r="O90" s="42">
        <v>0</v>
      </c>
    </row>
    <row r="91" spans="1:15" s="4" customFormat="1" ht="15.75" outlineLevel="1" thickBot="1" x14ac:dyDescent="0.3">
      <c r="A91" s="44" t="s">
        <v>362</v>
      </c>
      <c r="B91" s="77" t="s">
        <v>363</v>
      </c>
      <c r="C91" s="42">
        <f t="shared" si="18"/>
        <v>0</v>
      </c>
      <c r="D91" s="42">
        <v>0</v>
      </c>
      <c r="E91" s="42">
        <v>0</v>
      </c>
      <c r="F91" s="42">
        <v>0</v>
      </c>
      <c r="G91" s="42">
        <v>0</v>
      </c>
      <c r="H91" s="42">
        <v>0</v>
      </c>
      <c r="I91" s="42">
        <v>0</v>
      </c>
      <c r="J91" s="42">
        <v>0</v>
      </c>
      <c r="K91" s="42">
        <v>0</v>
      </c>
      <c r="L91" s="42">
        <v>0</v>
      </c>
      <c r="M91" s="42">
        <v>0</v>
      </c>
      <c r="N91" s="42">
        <v>0</v>
      </c>
      <c r="O91" s="42">
        <v>0</v>
      </c>
    </row>
    <row r="92" spans="1:15" ht="15.75" thickBot="1" x14ac:dyDescent="0.3">
      <c r="A92" s="26">
        <v>2600</v>
      </c>
      <c r="B92" s="76" t="s">
        <v>752</v>
      </c>
      <c r="C92" s="35">
        <f>SUM(C93:C96)</f>
        <v>21564200</v>
      </c>
      <c r="D92" s="35">
        <f>SUM(D93:D96)</f>
        <v>1731350</v>
      </c>
      <c r="E92" s="35">
        <f t="shared" ref="E92:O92" si="19">SUM(E93:E96)</f>
        <v>1730850</v>
      </c>
      <c r="F92" s="35">
        <f t="shared" si="19"/>
        <v>2080850</v>
      </c>
      <c r="G92" s="35">
        <f t="shared" si="19"/>
        <v>1943850</v>
      </c>
      <c r="H92" s="35">
        <f t="shared" si="19"/>
        <v>1733850</v>
      </c>
      <c r="I92" s="35">
        <f t="shared" si="19"/>
        <v>1733350</v>
      </c>
      <c r="J92" s="35">
        <f t="shared" si="19"/>
        <v>1733350</v>
      </c>
      <c r="K92" s="35">
        <f t="shared" si="19"/>
        <v>1733350</v>
      </c>
      <c r="L92" s="35">
        <f t="shared" si="19"/>
        <v>1943350</v>
      </c>
      <c r="M92" s="35">
        <f t="shared" si="19"/>
        <v>1733350</v>
      </c>
      <c r="N92" s="35">
        <f t="shared" si="19"/>
        <v>1733350</v>
      </c>
      <c r="O92" s="35">
        <f t="shared" si="19"/>
        <v>1733350</v>
      </c>
    </row>
    <row r="93" spans="1:15" s="4" customFormat="1" ht="15.75" outlineLevel="1" thickBot="1" x14ac:dyDescent="0.3">
      <c r="A93" s="44" t="s">
        <v>764</v>
      </c>
      <c r="B93" s="77" t="s">
        <v>752</v>
      </c>
      <c r="C93" s="42">
        <f>SUM(D93:O93)</f>
        <v>0</v>
      </c>
      <c r="D93" s="42">
        <v>0</v>
      </c>
      <c r="E93" s="42">
        <v>0</v>
      </c>
      <c r="F93" s="42">
        <v>0</v>
      </c>
      <c r="G93" s="42">
        <v>0</v>
      </c>
      <c r="H93" s="42">
        <v>0</v>
      </c>
      <c r="I93" s="42">
        <v>0</v>
      </c>
      <c r="J93" s="42">
        <v>0</v>
      </c>
      <c r="K93" s="42">
        <v>0</v>
      </c>
      <c r="L93" s="42">
        <v>0</v>
      </c>
      <c r="M93" s="42">
        <v>0</v>
      </c>
      <c r="N93" s="42">
        <v>0</v>
      </c>
      <c r="O93" s="42">
        <v>0</v>
      </c>
    </row>
    <row r="94" spans="1:15" s="4" customFormat="1" ht="15.75" outlineLevel="1" thickBot="1" x14ac:dyDescent="0.3">
      <c r="A94" s="44" t="s">
        <v>52</v>
      </c>
      <c r="B94" s="77" t="s">
        <v>53</v>
      </c>
      <c r="C94" s="42">
        <f>SUM(D94:O94)</f>
        <v>21137200</v>
      </c>
      <c r="D94" s="42">
        <v>1730350</v>
      </c>
      <c r="E94" s="42">
        <v>1730350</v>
      </c>
      <c r="F94" s="42">
        <v>2080350</v>
      </c>
      <c r="G94" s="42">
        <v>1733350</v>
      </c>
      <c r="H94" s="42">
        <v>1732850</v>
      </c>
      <c r="I94" s="42">
        <v>1732850</v>
      </c>
      <c r="J94" s="42">
        <v>1732850</v>
      </c>
      <c r="K94" s="42">
        <v>1732850</v>
      </c>
      <c r="L94" s="42">
        <v>1732850</v>
      </c>
      <c r="M94" s="42">
        <v>1732850</v>
      </c>
      <c r="N94" s="42">
        <v>1732850</v>
      </c>
      <c r="O94" s="42">
        <v>1732850</v>
      </c>
    </row>
    <row r="95" spans="1:15" s="4" customFormat="1" ht="15.75" outlineLevel="1" thickBot="1" x14ac:dyDescent="0.3">
      <c r="A95" s="44" t="s">
        <v>54</v>
      </c>
      <c r="B95" s="77" t="s">
        <v>55</v>
      </c>
      <c r="C95" s="42">
        <f>SUM(D95:O95)</f>
        <v>427000</v>
      </c>
      <c r="D95" s="42">
        <v>1000</v>
      </c>
      <c r="E95" s="42">
        <v>500</v>
      </c>
      <c r="F95" s="42">
        <v>500</v>
      </c>
      <c r="G95" s="42">
        <v>210500</v>
      </c>
      <c r="H95" s="42">
        <v>1000</v>
      </c>
      <c r="I95" s="42">
        <v>500</v>
      </c>
      <c r="J95" s="42">
        <v>500</v>
      </c>
      <c r="K95" s="42">
        <v>500</v>
      </c>
      <c r="L95" s="42">
        <v>210500</v>
      </c>
      <c r="M95" s="42">
        <v>500</v>
      </c>
      <c r="N95" s="42">
        <v>500</v>
      </c>
      <c r="O95" s="42">
        <v>500</v>
      </c>
    </row>
    <row r="96" spans="1:15" s="4" customFormat="1" ht="15.75" outlineLevel="1" thickBot="1" x14ac:dyDescent="0.3">
      <c r="A96" s="44" t="s">
        <v>364</v>
      </c>
      <c r="B96" s="77" t="s">
        <v>365</v>
      </c>
      <c r="C96" s="42">
        <f>SUM(D96:O96)</f>
        <v>0</v>
      </c>
      <c r="D96" s="42">
        <v>0</v>
      </c>
      <c r="E96" s="42">
        <v>0</v>
      </c>
      <c r="F96" s="42">
        <v>0</v>
      </c>
      <c r="G96" s="42">
        <v>0</v>
      </c>
      <c r="H96" s="42">
        <v>0</v>
      </c>
      <c r="I96" s="42">
        <v>0</v>
      </c>
      <c r="J96" s="42">
        <v>0</v>
      </c>
      <c r="K96" s="42">
        <v>0</v>
      </c>
      <c r="L96" s="42">
        <v>0</v>
      </c>
      <c r="M96" s="42">
        <v>0</v>
      </c>
      <c r="N96" s="42">
        <v>0</v>
      </c>
      <c r="O96" s="42">
        <v>0</v>
      </c>
    </row>
    <row r="97" spans="1:15" ht="15.75" thickBot="1" x14ac:dyDescent="0.3">
      <c r="A97" s="26">
        <v>2700</v>
      </c>
      <c r="B97" s="76" t="s">
        <v>753</v>
      </c>
      <c r="C97" s="35">
        <f>SUM(C98:C102)</f>
        <v>4188380.2</v>
      </c>
      <c r="D97" s="35">
        <f t="shared" ref="D97:O97" si="20">SUM(D98:D102)</f>
        <v>525755.19999999995</v>
      </c>
      <c r="E97" s="35">
        <f t="shared" si="20"/>
        <v>3328625</v>
      </c>
      <c r="F97" s="35">
        <f t="shared" si="20"/>
        <v>138000</v>
      </c>
      <c r="G97" s="35">
        <f t="shared" si="20"/>
        <v>63000</v>
      </c>
      <c r="H97" s="35">
        <f t="shared" si="20"/>
        <v>29000</v>
      </c>
      <c r="I97" s="35">
        <f t="shared" si="20"/>
        <v>21500.02</v>
      </c>
      <c r="J97" s="35">
        <f t="shared" si="20"/>
        <v>9000</v>
      </c>
      <c r="K97" s="35">
        <f t="shared" si="20"/>
        <v>25000</v>
      </c>
      <c r="L97" s="35">
        <f t="shared" si="20"/>
        <v>9000</v>
      </c>
      <c r="M97" s="35">
        <f t="shared" si="20"/>
        <v>13166.66</v>
      </c>
      <c r="N97" s="35">
        <f t="shared" si="20"/>
        <v>13166.66</v>
      </c>
      <c r="O97" s="35">
        <f t="shared" si="20"/>
        <v>13166.66</v>
      </c>
    </row>
    <row r="98" spans="1:15" s="4" customFormat="1" ht="15.75" outlineLevel="1" thickBot="1" x14ac:dyDescent="0.3">
      <c r="A98" s="44" t="s">
        <v>56</v>
      </c>
      <c r="B98" s="77" t="s">
        <v>57</v>
      </c>
      <c r="C98" s="42">
        <f>SUM(D98:O98)</f>
        <v>3523625</v>
      </c>
      <c r="D98" s="42">
        <v>297500</v>
      </c>
      <c r="E98" s="42">
        <v>3152125</v>
      </c>
      <c r="F98" s="42">
        <v>9500</v>
      </c>
      <c r="G98" s="42">
        <v>6500</v>
      </c>
      <c r="H98" s="42">
        <v>6500</v>
      </c>
      <c r="I98" s="42">
        <v>6500</v>
      </c>
      <c r="J98" s="42">
        <v>6500</v>
      </c>
      <c r="K98" s="42">
        <v>12500</v>
      </c>
      <c r="L98" s="42">
        <v>6500</v>
      </c>
      <c r="M98" s="42">
        <v>6500</v>
      </c>
      <c r="N98" s="42">
        <v>6500</v>
      </c>
      <c r="O98" s="42">
        <v>6500</v>
      </c>
    </row>
    <row r="99" spans="1:15" s="4" customFormat="1" ht="15.75" outlineLevel="1" thickBot="1" x14ac:dyDescent="0.3">
      <c r="A99" s="44" t="s">
        <v>58</v>
      </c>
      <c r="B99" s="77" t="s">
        <v>59</v>
      </c>
      <c r="C99" s="42">
        <f>SUM(D99:O99)</f>
        <v>446900</v>
      </c>
      <c r="D99" s="42">
        <v>148900</v>
      </c>
      <c r="E99" s="42">
        <v>111000</v>
      </c>
      <c r="F99" s="42">
        <v>123000</v>
      </c>
      <c r="G99" s="42">
        <v>44000</v>
      </c>
      <c r="H99" s="42">
        <v>20000</v>
      </c>
      <c r="I99" s="42">
        <v>0</v>
      </c>
      <c r="J99" s="42">
        <v>0</v>
      </c>
      <c r="K99" s="42">
        <v>0</v>
      </c>
      <c r="L99" s="42">
        <v>0</v>
      </c>
      <c r="M99" s="42">
        <v>0</v>
      </c>
      <c r="N99" s="42">
        <v>0</v>
      </c>
      <c r="O99" s="42">
        <v>0</v>
      </c>
    </row>
    <row r="100" spans="1:15" s="4" customFormat="1" ht="15.75" outlineLevel="1" thickBot="1" x14ac:dyDescent="0.3">
      <c r="A100" s="44" t="s">
        <v>60</v>
      </c>
      <c r="B100" s="77" t="s">
        <v>61</v>
      </c>
      <c r="C100" s="42">
        <f>SUM(D100:O100)</f>
        <v>103655.2</v>
      </c>
      <c r="D100" s="42">
        <v>76155.199999999997</v>
      </c>
      <c r="E100" s="42">
        <v>2500</v>
      </c>
      <c r="F100" s="42">
        <v>2500</v>
      </c>
      <c r="G100" s="42">
        <v>2500</v>
      </c>
      <c r="H100" s="42">
        <v>2500</v>
      </c>
      <c r="I100" s="42">
        <v>2500</v>
      </c>
      <c r="J100" s="42">
        <v>2500</v>
      </c>
      <c r="K100" s="42">
        <v>2500</v>
      </c>
      <c r="L100" s="42">
        <v>2500</v>
      </c>
      <c r="M100" s="42">
        <v>2500</v>
      </c>
      <c r="N100" s="42">
        <v>2500</v>
      </c>
      <c r="O100" s="42">
        <v>2500</v>
      </c>
    </row>
    <row r="101" spans="1:15" s="4" customFormat="1" ht="15.75" outlineLevel="1" thickBot="1" x14ac:dyDescent="0.3">
      <c r="A101" s="44" t="s">
        <v>366</v>
      </c>
      <c r="B101" s="77" t="s">
        <v>367</v>
      </c>
      <c r="C101" s="42">
        <f>SUM(D101:O101)</f>
        <v>104200.00000000001</v>
      </c>
      <c r="D101" s="42">
        <v>3200</v>
      </c>
      <c r="E101" s="42">
        <v>53000</v>
      </c>
      <c r="F101" s="42">
        <v>3000</v>
      </c>
      <c r="G101" s="42">
        <v>10000</v>
      </c>
      <c r="H101" s="42">
        <v>0</v>
      </c>
      <c r="I101" s="42">
        <v>12500.02</v>
      </c>
      <c r="J101" s="42">
        <v>0</v>
      </c>
      <c r="K101" s="42">
        <v>10000</v>
      </c>
      <c r="L101" s="42">
        <v>0</v>
      </c>
      <c r="M101" s="42">
        <v>4166.66</v>
      </c>
      <c r="N101" s="42">
        <v>4166.66</v>
      </c>
      <c r="O101" s="42">
        <v>4166.66</v>
      </c>
    </row>
    <row r="102" spans="1:15" s="4" customFormat="1" ht="15.75" outlineLevel="1" thickBot="1" x14ac:dyDescent="0.3">
      <c r="A102" s="44" t="s">
        <v>62</v>
      </c>
      <c r="B102" s="77" t="s">
        <v>478</v>
      </c>
      <c r="C102" s="42">
        <f>SUM(D102:O102)</f>
        <v>10000</v>
      </c>
      <c r="D102" s="42">
        <v>0</v>
      </c>
      <c r="E102" s="42">
        <v>10000</v>
      </c>
      <c r="F102" s="42">
        <v>0</v>
      </c>
      <c r="G102" s="42">
        <v>0</v>
      </c>
      <c r="H102" s="42">
        <v>0</v>
      </c>
      <c r="I102" s="42">
        <v>0</v>
      </c>
      <c r="J102" s="42">
        <v>0</v>
      </c>
      <c r="K102" s="42">
        <v>0</v>
      </c>
      <c r="L102" s="42">
        <v>0</v>
      </c>
      <c r="M102" s="42">
        <v>0</v>
      </c>
      <c r="N102" s="42">
        <v>0</v>
      </c>
      <c r="O102" s="42">
        <v>0</v>
      </c>
    </row>
    <row r="103" spans="1:15" ht="15.75" thickBot="1" x14ac:dyDescent="0.3">
      <c r="A103" s="26">
        <v>2800</v>
      </c>
      <c r="B103" s="76" t="s">
        <v>754</v>
      </c>
      <c r="C103" s="35">
        <f>SUM(C104:C106)</f>
        <v>0</v>
      </c>
      <c r="D103" s="35">
        <f t="shared" ref="D103:O103" si="21">SUM(D104:D106)</f>
        <v>0</v>
      </c>
      <c r="E103" s="35">
        <f t="shared" si="21"/>
        <v>0</v>
      </c>
      <c r="F103" s="35">
        <f t="shared" si="21"/>
        <v>0</v>
      </c>
      <c r="G103" s="35">
        <f t="shared" si="21"/>
        <v>0</v>
      </c>
      <c r="H103" s="35">
        <f t="shared" si="21"/>
        <v>0</v>
      </c>
      <c r="I103" s="35">
        <f t="shared" si="21"/>
        <v>0</v>
      </c>
      <c r="J103" s="35">
        <f t="shared" si="21"/>
        <v>0</v>
      </c>
      <c r="K103" s="35">
        <f t="shared" si="21"/>
        <v>0</v>
      </c>
      <c r="L103" s="35">
        <f t="shared" si="21"/>
        <v>0</v>
      </c>
      <c r="M103" s="35">
        <f t="shared" si="21"/>
        <v>0</v>
      </c>
      <c r="N103" s="35">
        <f t="shared" si="21"/>
        <v>0</v>
      </c>
      <c r="O103" s="35">
        <f t="shared" si="21"/>
        <v>0</v>
      </c>
    </row>
    <row r="104" spans="1:15" s="4" customFormat="1" ht="15.75" outlineLevel="1" thickBot="1" x14ac:dyDescent="0.3">
      <c r="A104" s="44" t="s">
        <v>63</v>
      </c>
      <c r="B104" s="77" t="s">
        <v>64</v>
      </c>
      <c r="C104" s="42">
        <f>SUM(D104:O104)</f>
        <v>0</v>
      </c>
      <c r="D104" s="42">
        <v>0</v>
      </c>
      <c r="E104" s="42">
        <v>0</v>
      </c>
      <c r="F104" s="42">
        <v>0</v>
      </c>
      <c r="G104" s="42">
        <v>0</v>
      </c>
      <c r="H104" s="42">
        <v>0</v>
      </c>
      <c r="I104" s="42">
        <v>0</v>
      </c>
      <c r="J104" s="42">
        <v>0</v>
      </c>
      <c r="K104" s="42">
        <v>0</v>
      </c>
      <c r="L104" s="42">
        <v>0</v>
      </c>
      <c r="M104" s="42">
        <v>0</v>
      </c>
      <c r="N104" s="42">
        <v>0</v>
      </c>
      <c r="O104" s="42">
        <v>0</v>
      </c>
    </row>
    <row r="105" spans="1:15" s="4" customFormat="1" ht="15.75" outlineLevel="1" thickBot="1" x14ac:dyDescent="0.3">
      <c r="A105" s="44" t="s">
        <v>65</v>
      </c>
      <c r="B105" s="77" t="s">
        <v>66</v>
      </c>
      <c r="C105" s="42">
        <f>SUM(D105:O105)</f>
        <v>0</v>
      </c>
      <c r="D105" s="42">
        <v>0</v>
      </c>
      <c r="E105" s="42">
        <v>0</v>
      </c>
      <c r="F105" s="42">
        <v>0</v>
      </c>
      <c r="G105" s="42">
        <v>0</v>
      </c>
      <c r="H105" s="42">
        <v>0</v>
      </c>
      <c r="I105" s="42">
        <v>0</v>
      </c>
      <c r="J105" s="42">
        <v>0</v>
      </c>
      <c r="K105" s="42">
        <v>0</v>
      </c>
      <c r="L105" s="42">
        <v>0</v>
      </c>
      <c r="M105" s="42">
        <v>0</v>
      </c>
      <c r="N105" s="42">
        <v>0</v>
      </c>
      <c r="O105" s="42">
        <v>0</v>
      </c>
    </row>
    <row r="106" spans="1:15" s="4" customFormat="1" ht="15.75" outlineLevel="1" thickBot="1" x14ac:dyDescent="0.3">
      <c r="A106" s="44" t="s">
        <v>67</v>
      </c>
      <c r="B106" s="77" t="s">
        <v>479</v>
      </c>
      <c r="C106" s="42">
        <f>SUM(D106:O106)</f>
        <v>0</v>
      </c>
      <c r="D106" s="42">
        <v>0</v>
      </c>
      <c r="E106" s="42">
        <v>0</v>
      </c>
      <c r="F106" s="42">
        <v>0</v>
      </c>
      <c r="G106" s="42">
        <v>0</v>
      </c>
      <c r="H106" s="42">
        <v>0</v>
      </c>
      <c r="I106" s="42">
        <v>0</v>
      </c>
      <c r="J106" s="42">
        <v>0</v>
      </c>
      <c r="K106" s="42">
        <v>0</v>
      </c>
      <c r="L106" s="42">
        <v>0</v>
      </c>
      <c r="M106" s="42">
        <v>0</v>
      </c>
      <c r="N106" s="42">
        <v>0</v>
      </c>
      <c r="O106" s="42">
        <v>0</v>
      </c>
    </row>
    <row r="107" spans="1:15" ht="15.75" thickBot="1" x14ac:dyDescent="0.3">
      <c r="A107" s="26">
        <v>2900</v>
      </c>
      <c r="B107" s="76" t="s">
        <v>755</v>
      </c>
      <c r="C107" s="35">
        <f>SUM(C108:C116)</f>
        <v>5012370</v>
      </c>
      <c r="D107" s="35">
        <f t="shared" ref="D107:O107" si="22">SUM(D108:D116)</f>
        <v>3941753.33</v>
      </c>
      <c r="E107" s="35">
        <f t="shared" si="22"/>
        <v>155583.33000000002</v>
      </c>
      <c r="F107" s="35">
        <f t="shared" si="22"/>
        <v>93083.33</v>
      </c>
      <c r="G107" s="35">
        <f t="shared" si="22"/>
        <v>224283.33000000002</v>
      </c>
      <c r="H107" s="35">
        <f t="shared" si="22"/>
        <v>87583.33</v>
      </c>
      <c r="I107" s="35">
        <f t="shared" si="22"/>
        <v>89583.33</v>
      </c>
      <c r="J107" s="35">
        <f t="shared" si="22"/>
        <v>72583.33</v>
      </c>
      <c r="K107" s="35">
        <f t="shared" si="22"/>
        <v>87583.33</v>
      </c>
      <c r="L107" s="35">
        <f t="shared" si="22"/>
        <v>72583.33</v>
      </c>
      <c r="M107" s="35">
        <f t="shared" si="22"/>
        <v>62583.33</v>
      </c>
      <c r="N107" s="35">
        <f t="shared" si="22"/>
        <v>62583.33</v>
      </c>
      <c r="O107" s="35">
        <f t="shared" si="22"/>
        <v>62583.37</v>
      </c>
    </row>
    <row r="108" spans="1:15" s="4" customFormat="1" ht="15.75" outlineLevel="1" thickBot="1" x14ac:dyDescent="0.3">
      <c r="A108" s="44" t="s">
        <v>68</v>
      </c>
      <c r="B108" s="77" t="s">
        <v>69</v>
      </c>
      <c r="C108" s="42">
        <f t="shared" ref="C108:C116" si="23">SUM(D108:O108)</f>
        <v>311050.00000000006</v>
      </c>
      <c r="D108" s="42">
        <v>17633.330000000002</v>
      </c>
      <c r="E108" s="42">
        <v>92583.33</v>
      </c>
      <c r="F108" s="42">
        <v>31083.33</v>
      </c>
      <c r="G108" s="42">
        <v>30083.33</v>
      </c>
      <c r="H108" s="42">
        <v>30583.33</v>
      </c>
      <c r="I108" s="42">
        <v>30583.33</v>
      </c>
      <c r="J108" s="42">
        <v>15583.33</v>
      </c>
      <c r="K108" s="42">
        <v>30583.33</v>
      </c>
      <c r="L108" s="42">
        <v>15583.33</v>
      </c>
      <c r="M108" s="42">
        <v>5583.33</v>
      </c>
      <c r="N108" s="42">
        <v>5583.33</v>
      </c>
      <c r="O108" s="42">
        <v>5583.37</v>
      </c>
    </row>
    <row r="109" spans="1:15" s="4" customFormat="1" ht="15.75" outlineLevel="1" thickBot="1" x14ac:dyDescent="0.3">
      <c r="A109" s="44" t="s">
        <v>368</v>
      </c>
      <c r="B109" s="77" t="s">
        <v>369</v>
      </c>
      <c r="C109" s="42">
        <f t="shared" si="23"/>
        <v>7000</v>
      </c>
      <c r="D109" s="42">
        <v>0</v>
      </c>
      <c r="E109" s="42">
        <v>3000</v>
      </c>
      <c r="F109" s="42">
        <v>2000</v>
      </c>
      <c r="G109" s="42">
        <v>0</v>
      </c>
      <c r="H109" s="42">
        <v>0</v>
      </c>
      <c r="I109" s="42">
        <v>2000</v>
      </c>
      <c r="J109" s="42">
        <v>0</v>
      </c>
      <c r="K109" s="42">
        <v>0</v>
      </c>
      <c r="L109" s="42">
        <v>0</v>
      </c>
      <c r="M109" s="42">
        <v>0</v>
      </c>
      <c r="N109" s="42">
        <v>0</v>
      </c>
      <c r="O109" s="42">
        <v>0</v>
      </c>
    </row>
    <row r="110" spans="1:15" s="4" customFormat="1" ht="15.75" outlineLevel="1" thickBot="1" x14ac:dyDescent="0.3">
      <c r="A110" s="44" t="s">
        <v>370</v>
      </c>
      <c r="B110" s="77" t="s">
        <v>821</v>
      </c>
      <c r="C110" s="42">
        <f t="shared" si="23"/>
        <v>0</v>
      </c>
      <c r="D110" s="42">
        <v>0</v>
      </c>
      <c r="E110" s="42">
        <v>0</v>
      </c>
      <c r="F110" s="42">
        <v>0</v>
      </c>
      <c r="G110" s="42">
        <v>0</v>
      </c>
      <c r="H110" s="42">
        <v>0</v>
      </c>
      <c r="I110" s="42">
        <v>0</v>
      </c>
      <c r="J110" s="42">
        <v>0</v>
      </c>
      <c r="K110" s="42">
        <v>0</v>
      </c>
      <c r="L110" s="42">
        <v>0</v>
      </c>
      <c r="M110" s="42">
        <v>0</v>
      </c>
      <c r="N110" s="42">
        <v>0</v>
      </c>
      <c r="O110" s="42">
        <v>0</v>
      </c>
    </row>
    <row r="111" spans="1:15" s="4" customFormat="1" ht="15.75" outlineLevel="1" thickBot="1" x14ac:dyDescent="0.3">
      <c r="A111" s="44" t="s">
        <v>70</v>
      </c>
      <c r="B111" s="77" t="s">
        <v>71</v>
      </c>
      <c r="C111" s="42">
        <f t="shared" si="23"/>
        <v>2976320</v>
      </c>
      <c r="D111" s="42">
        <v>2839120</v>
      </c>
      <c r="E111" s="42">
        <v>0</v>
      </c>
      <c r="F111" s="42">
        <v>0</v>
      </c>
      <c r="G111" s="42">
        <v>137200</v>
      </c>
      <c r="H111" s="42">
        <v>0</v>
      </c>
      <c r="I111" s="42">
        <v>0</v>
      </c>
      <c r="J111" s="42">
        <v>0</v>
      </c>
      <c r="K111" s="42">
        <v>0</v>
      </c>
      <c r="L111" s="42">
        <v>0</v>
      </c>
      <c r="M111" s="42">
        <v>0</v>
      </c>
      <c r="N111" s="42">
        <v>0</v>
      </c>
      <c r="O111" s="42">
        <v>0</v>
      </c>
    </row>
    <row r="112" spans="1:15" s="4" customFormat="1" ht="15.75" outlineLevel="1" thickBot="1" x14ac:dyDescent="0.3">
      <c r="A112" s="44" t="s">
        <v>72</v>
      </c>
      <c r="B112" s="77" t="s">
        <v>73</v>
      </c>
      <c r="C112" s="42">
        <f t="shared" si="23"/>
        <v>0</v>
      </c>
      <c r="D112" s="42">
        <v>0</v>
      </c>
      <c r="E112" s="42">
        <v>0</v>
      </c>
      <c r="F112" s="42">
        <v>0</v>
      </c>
      <c r="G112" s="42">
        <v>0</v>
      </c>
      <c r="H112" s="42">
        <v>0</v>
      </c>
      <c r="I112" s="42">
        <v>0</v>
      </c>
      <c r="J112" s="42">
        <v>0</v>
      </c>
      <c r="K112" s="42">
        <v>0</v>
      </c>
      <c r="L112" s="42">
        <v>0</v>
      </c>
      <c r="M112" s="42">
        <v>0</v>
      </c>
      <c r="N112" s="42">
        <v>0</v>
      </c>
      <c r="O112" s="42">
        <v>0</v>
      </c>
    </row>
    <row r="113" spans="1:15" s="4" customFormat="1" ht="15.75" outlineLevel="1" thickBot="1" x14ac:dyDescent="0.3">
      <c r="A113" s="44" t="s">
        <v>74</v>
      </c>
      <c r="B113" s="77" t="s">
        <v>75</v>
      </c>
      <c r="C113" s="42">
        <f t="shared" si="23"/>
        <v>1718000</v>
      </c>
      <c r="D113" s="42">
        <v>1085000</v>
      </c>
      <c r="E113" s="42">
        <v>60000</v>
      </c>
      <c r="F113" s="42">
        <v>60000</v>
      </c>
      <c r="G113" s="42">
        <v>57000</v>
      </c>
      <c r="H113" s="42">
        <v>57000</v>
      </c>
      <c r="I113" s="42">
        <v>57000</v>
      </c>
      <c r="J113" s="42">
        <v>57000</v>
      </c>
      <c r="K113" s="42">
        <v>57000</v>
      </c>
      <c r="L113" s="42">
        <v>57000</v>
      </c>
      <c r="M113" s="42">
        <v>57000</v>
      </c>
      <c r="N113" s="42">
        <v>57000</v>
      </c>
      <c r="O113" s="42">
        <v>57000</v>
      </c>
    </row>
    <row r="114" spans="1:15" s="4" customFormat="1" ht="15.75" outlineLevel="1" thickBot="1" x14ac:dyDescent="0.3">
      <c r="A114" s="44" t="s">
        <v>76</v>
      </c>
      <c r="B114" s="77" t="s">
        <v>77</v>
      </c>
      <c r="C114" s="42">
        <f t="shared" si="23"/>
        <v>0</v>
      </c>
      <c r="D114" s="42">
        <v>0</v>
      </c>
      <c r="E114" s="42">
        <v>0</v>
      </c>
      <c r="F114" s="42">
        <v>0</v>
      </c>
      <c r="G114" s="42">
        <v>0</v>
      </c>
      <c r="H114" s="42">
        <v>0</v>
      </c>
      <c r="I114" s="42">
        <v>0</v>
      </c>
      <c r="J114" s="42">
        <v>0</v>
      </c>
      <c r="K114" s="42">
        <v>0</v>
      </c>
      <c r="L114" s="42">
        <v>0</v>
      </c>
      <c r="M114" s="42">
        <v>0</v>
      </c>
      <c r="N114" s="42">
        <v>0</v>
      </c>
      <c r="O114" s="42">
        <v>0</v>
      </c>
    </row>
    <row r="115" spans="1:15" s="4" customFormat="1" ht="15.75" outlineLevel="1" thickBot="1" x14ac:dyDescent="0.3">
      <c r="A115" s="44" t="s">
        <v>78</v>
      </c>
      <c r="B115" s="77" t="s">
        <v>79</v>
      </c>
      <c r="C115" s="42">
        <f t="shared" si="23"/>
        <v>0</v>
      </c>
      <c r="D115" s="42">
        <v>0</v>
      </c>
      <c r="E115" s="42">
        <v>0</v>
      </c>
      <c r="F115" s="42">
        <v>0</v>
      </c>
      <c r="G115" s="42">
        <v>0</v>
      </c>
      <c r="H115" s="42">
        <v>0</v>
      </c>
      <c r="I115" s="42">
        <v>0</v>
      </c>
      <c r="J115" s="42">
        <v>0</v>
      </c>
      <c r="K115" s="42">
        <v>0</v>
      </c>
      <c r="L115" s="42">
        <v>0</v>
      </c>
      <c r="M115" s="42">
        <v>0</v>
      </c>
      <c r="N115" s="42">
        <v>0</v>
      </c>
      <c r="O115" s="42">
        <v>0</v>
      </c>
    </row>
    <row r="116" spans="1:15" s="4" customFormat="1" ht="15.75" outlineLevel="1" thickBot="1" x14ac:dyDescent="0.3">
      <c r="A116" s="44" t="s">
        <v>80</v>
      </c>
      <c r="B116" s="77" t="s">
        <v>81</v>
      </c>
      <c r="C116" s="42">
        <f t="shared" si="23"/>
        <v>0</v>
      </c>
      <c r="D116" s="42">
        <v>0</v>
      </c>
      <c r="E116" s="42">
        <v>0</v>
      </c>
      <c r="F116" s="42">
        <v>0</v>
      </c>
      <c r="G116" s="42">
        <v>0</v>
      </c>
      <c r="H116" s="42">
        <v>0</v>
      </c>
      <c r="I116" s="42">
        <v>0</v>
      </c>
      <c r="J116" s="42">
        <v>0</v>
      </c>
      <c r="K116" s="42">
        <v>0</v>
      </c>
      <c r="L116" s="42">
        <v>0</v>
      </c>
      <c r="M116" s="42">
        <v>0</v>
      </c>
      <c r="N116" s="42">
        <v>0</v>
      </c>
      <c r="O116" s="42">
        <v>0</v>
      </c>
    </row>
    <row r="117" spans="1:15" ht="15.75" thickBot="1" x14ac:dyDescent="0.3">
      <c r="A117" s="25">
        <v>3000</v>
      </c>
      <c r="B117" s="78" t="s">
        <v>82</v>
      </c>
      <c r="C117" s="34">
        <f>C118+C128+C138+C148+C158+C168+C176+C190+C196</f>
        <v>106959223.01000001</v>
      </c>
      <c r="D117" s="34">
        <f>D118+D128+D138+D148+D158+D168+D176+D190+D196</f>
        <v>15696793.746666666</v>
      </c>
      <c r="E117" s="34">
        <f t="shared" ref="E117:O117" si="24">E118+E128+E138+E148+E158+E168+E176+E190+E196</f>
        <v>8738355.7466666661</v>
      </c>
      <c r="F117" s="34">
        <f t="shared" si="24"/>
        <v>9889193.3066666648</v>
      </c>
      <c r="G117" s="34">
        <f t="shared" si="24"/>
        <v>7265283.8466666657</v>
      </c>
      <c r="H117" s="34">
        <f t="shared" si="24"/>
        <v>7206968.7166666659</v>
      </c>
      <c r="I117" s="34">
        <f t="shared" si="24"/>
        <v>7454502.3666666653</v>
      </c>
      <c r="J117" s="34">
        <f t="shared" si="24"/>
        <v>7485436.2466666661</v>
      </c>
      <c r="K117" s="34">
        <f t="shared" si="24"/>
        <v>7623410.8266666662</v>
      </c>
      <c r="L117" s="34">
        <f t="shared" si="24"/>
        <v>7947443.0966666657</v>
      </c>
      <c r="M117" s="34">
        <f t="shared" si="24"/>
        <v>7124283.4766666656</v>
      </c>
      <c r="N117" s="34">
        <f t="shared" si="24"/>
        <v>13881719.126666665</v>
      </c>
      <c r="O117" s="34">
        <f t="shared" si="24"/>
        <v>6645832.5066666668</v>
      </c>
    </row>
    <row r="118" spans="1:15" ht="15.75" thickBot="1" x14ac:dyDescent="0.3">
      <c r="A118" s="26">
        <v>3100</v>
      </c>
      <c r="B118" s="76" t="s">
        <v>756</v>
      </c>
      <c r="C118" s="35">
        <f>SUM(C119:C127)</f>
        <v>40367086.5</v>
      </c>
      <c r="D118" s="35">
        <f t="shared" ref="D118:O118" si="25">SUM(D119:D127)</f>
        <v>3396379.5166666666</v>
      </c>
      <c r="E118" s="35">
        <f t="shared" si="25"/>
        <v>3426807.8366666664</v>
      </c>
      <c r="F118" s="35">
        <f t="shared" si="25"/>
        <v>3246611.5866666664</v>
      </c>
      <c r="G118" s="35">
        <f t="shared" si="25"/>
        <v>3491486.6066666665</v>
      </c>
      <c r="H118" s="35">
        <f t="shared" si="25"/>
        <v>3370896.8666666662</v>
      </c>
      <c r="I118" s="35">
        <f t="shared" si="25"/>
        <v>3477631.3466666662</v>
      </c>
      <c r="J118" s="35">
        <f t="shared" si="25"/>
        <v>3268759.7366666663</v>
      </c>
      <c r="K118" s="35">
        <f t="shared" si="25"/>
        <v>3422520.0766666662</v>
      </c>
      <c r="L118" s="35">
        <f t="shared" si="25"/>
        <v>3331148.8066666666</v>
      </c>
      <c r="M118" s="35">
        <f t="shared" si="25"/>
        <v>3312436.3666666662</v>
      </c>
      <c r="N118" s="35">
        <f t="shared" si="25"/>
        <v>3314191.0666666664</v>
      </c>
      <c r="O118" s="35">
        <f t="shared" si="25"/>
        <v>3308216.6866666665</v>
      </c>
    </row>
    <row r="119" spans="1:15" s="4" customFormat="1" ht="15.75" outlineLevel="1" thickBot="1" x14ac:dyDescent="0.3">
      <c r="A119" s="44" t="s">
        <v>83</v>
      </c>
      <c r="B119" s="77" t="s">
        <v>84</v>
      </c>
      <c r="C119" s="42">
        <f t="shared" ref="C119:C127" si="26">SUM(D119:O119)</f>
        <v>30732227.509999998</v>
      </c>
      <c r="D119" s="42">
        <v>2611157.8466666667</v>
      </c>
      <c r="E119" s="42">
        <v>2611157.8466666667</v>
      </c>
      <c r="F119" s="42">
        <v>2471157.8466666667</v>
      </c>
      <c r="G119" s="42">
        <v>2661157.8466666667</v>
      </c>
      <c r="H119" s="42">
        <v>2527824.5166666666</v>
      </c>
      <c r="I119" s="42">
        <v>2646157.8466666667</v>
      </c>
      <c r="J119" s="42">
        <v>2481157.8466666667</v>
      </c>
      <c r="K119" s="42">
        <v>2611157.8466666667</v>
      </c>
      <c r="L119" s="42">
        <v>2527824.5166666666</v>
      </c>
      <c r="M119" s="42">
        <v>2527824.5166666666</v>
      </c>
      <c r="N119" s="42">
        <v>2527824.5166666666</v>
      </c>
      <c r="O119" s="42">
        <v>2527824.5166666666</v>
      </c>
    </row>
    <row r="120" spans="1:15" s="4" customFormat="1" ht="15.75" outlineLevel="1" thickBot="1" x14ac:dyDescent="0.3">
      <c r="A120" s="44" t="s">
        <v>85</v>
      </c>
      <c r="B120" s="77" t="s">
        <v>86</v>
      </c>
      <c r="C120" s="42">
        <f t="shared" si="26"/>
        <v>338400</v>
      </c>
      <c r="D120" s="42">
        <v>13471.68</v>
      </c>
      <c r="E120" s="42">
        <v>43900</v>
      </c>
      <c r="F120" s="42">
        <v>3703.75</v>
      </c>
      <c r="G120" s="42">
        <v>58578.77</v>
      </c>
      <c r="H120" s="42">
        <v>24960.36</v>
      </c>
      <c r="I120" s="42">
        <v>59723.51</v>
      </c>
      <c r="J120" s="42">
        <v>19487.46</v>
      </c>
      <c r="K120" s="42">
        <v>43247.8</v>
      </c>
      <c r="L120" s="42">
        <v>35209.86</v>
      </c>
      <c r="M120" s="42">
        <v>12861.86</v>
      </c>
      <c r="N120" s="42">
        <v>14616.56</v>
      </c>
      <c r="O120" s="42">
        <v>8638.39</v>
      </c>
    </row>
    <row r="121" spans="1:15" s="4" customFormat="1" ht="15.75" outlineLevel="1" thickBot="1" x14ac:dyDescent="0.3">
      <c r="A121" s="44" t="s">
        <v>87</v>
      </c>
      <c r="B121" s="77" t="s">
        <v>88</v>
      </c>
      <c r="C121" s="42">
        <f t="shared" si="26"/>
        <v>1816517.1700000004</v>
      </c>
      <c r="D121" s="42">
        <v>152285.32</v>
      </c>
      <c r="E121" s="42">
        <v>152285.32</v>
      </c>
      <c r="F121" s="42">
        <v>152285.32</v>
      </c>
      <c r="G121" s="42">
        <v>152285.32</v>
      </c>
      <c r="H121" s="42">
        <v>152285.32</v>
      </c>
      <c r="I121" s="42">
        <v>152285.32</v>
      </c>
      <c r="J121" s="42">
        <v>148649.76</v>
      </c>
      <c r="K121" s="42">
        <v>148649.76</v>
      </c>
      <c r="L121" s="42">
        <v>148649.76</v>
      </c>
      <c r="M121" s="42">
        <v>152285.32</v>
      </c>
      <c r="N121" s="42">
        <v>152285.32</v>
      </c>
      <c r="O121" s="42">
        <v>152285.32999999999</v>
      </c>
    </row>
    <row r="122" spans="1:15" s="4" customFormat="1" ht="15.75" outlineLevel="1" thickBot="1" x14ac:dyDescent="0.3">
      <c r="A122" s="44" t="s">
        <v>89</v>
      </c>
      <c r="B122" s="77" t="s">
        <v>90</v>
      </c>
      <c r="C122" s="42">
        <f t="shared" si="26"/>
        <v>1010004</v>
      </c>
      <c r="D122" s="42">
        <v>84167</v>
      </c>
      <c r="E122" s="42">
        <v>84167</v>
      </c>
      <c r="F122" s="42">
        <v>84167</v>
      </c>
      <c r="G122" s="42">
        <v>84167</v>
      </c>
      <c r="H122" s="42">
        <v>84167</v>
      </c>
      <c r="I122" s="42">
        <v>84167</v>
      </c>
      <c r="J122" s="42">
        <v>84167</v>
      </c>
      <c r="K122" s="42">
        <v>84167</v>
      </c>
      <c r="L122" s="42">
        <v>84167</v>
      </c>
      <c r="M122" s="42">
        <v>84167</v>
      </c>
      <c r="N122" s="42">
        <v>84167</v>
      </c>
      <c r="O122" s="42">
        <v>84167</v>
      </c>
    </row>
    <row r="123" spans="1:15" s="4" customFormat="1" ht="15.75" outlineLevel="1" thickBot="1" x14ac:dyDescent="0.3">
      <c r="A123" s="44" t="s">
        <v>91</v>
      </c>
      <c r="B123" s="77" t="s">
        <v>92</v>
      </c>
      <c r="C123" s="42">
        <f t="shared" si="26"/>
        <v>468000</v>
      </c>
      <c r="D123" s="42">
        <v>39000</v>
      </c>
      <c r="E123" s="42">
        <v>39000</v>
      </c>
      <c r="F123" s="42">
        <v>39000</v>
      </c>
      <c r="G123" s="42">
        <v>39000</v>
      </c>
      <c r="H123" s="42">
        <v>39000</v>
      </c>
      <c r="I123" s="42">
        <v>39000</v>
      </c>
      <c r="J123" s="42">
        <v>39000</v>
      </c>
      <c r="K123" s="42">
        <v>39000</v>
      </c>
      <c r="L123" s="42">
        <v>39000</v>
      </c>
      <c r="M123" s="42">
        <v>39000</v>
      </c>
      <c r="N123" s="42">
        <v>39000</v>
      </c>
      <c r="O123" s="42">
        <v>39000</v>
      </c>
    </row>
    <row r="124" spans="1:15" s="4" customFormat="1" ht="15.75" outlineLevel="1" thickBot="1" x14ac:dyDescent="0.3">
      <c r="A124" s="44" t="s">
        <v>371</v>
      </c>
      <c r="B124" s="77" t="s">
        <v>372</v>
      </c>
      <c r="C124" s="42">
        <f t="shared" si="26"/>
        <v>0</v>
      </c>
      <c r="D124" s="42">
        <v>0</v>
      </c>
      <c r="E124" s="42">
        <v>0</v>
      </c>
      <c r="F124" s="42">
        <v>0</v>
      </c>
      <c r="G124" s="42">
        <v>0</v>
      </c>
      <c r="H124" s="42">
        <v>0</v>
      </c>
      <c r="I124" s="42">
        <v>0</v>
      </c>
      <c r="J124" s="42">
        <v>0</v>
      </c>
      <c r="K124" s="42">
        <v>0</v>
      </c>
      <c r="L124" s="42">
        <v>0</v>
      </c>
      <c r="M124" s="42">
        <v>0</v>
      </c>
      <c r="N124" s="42">
        <v>0</v>
      </c>
      <c r="O124" s="42">
        <v>0</v>
      </c>
    </row>
    <row r="125" spans="1:15" s="4" customFormat="1" ht="15.75" outlineLevel="1" thickBot="1" x14ac:dyDescent="0.3">
      <c r="A125" s="44" t="s">
        <v>93</v>
      </c>
      <c r="B125" s="77" t="s">
        <v>94</v>
      </c>
      <c r="C125" s="42">
        <f t="shared" si="26"/>
        <v>58362</v>
      </c>
      <c r="D125" s="42">
        <v>1000</v>
      </c>
      <c r="E125" s="42">
        <v>1000</v>
      </c>
      <c r="F125" s="42">
        <v>1000</v>
      </c>
      <c r="G125" s="42">
        <v>1000</v>
      </c>
      <c r="H125" s="42">
        <v>47362</v>
      </c>
      <c r="I125" s="42">
        <v>1000</v>
      </c>
      <c r="J125" s="42">
        <v>1000</v>
      </c>
      <c r="K125" s="42">
        <v>1000</v>
      </c>
      <c r="L125" s="42">
        <v>1000</v>
      </c>
      <c r="M125" s="42">
        <v>1000</v>
      </c>
      <c r="N125" s="42">
        <v>1000</v>
      </c>
      <c r="O125" s="42">
        <v>1000</v>
      </c>
    </row>
    <row r="126" spans="1:15" s="4" customFormat="1" ht="15.75" outlineLevel="1" thickBot="1" x14ac:dyDescent="0.3">
      <c r="A126" s="44" t="s">
        <v>373</v>
      </c>
      <c r="B126" s="77" t="s">
        <v>374</v>
      </c>
      <c r="C126" s="42">
        <f t="shared" si="26"/>
        <v>5000</v>
      </c>
      <c r="D126" s="42">
        <v>416.67</v>
      </c>
      <c r="E126" s="42">
        <v>416.67</v>
      </c>
      <c r="F126" s="42">
        <v>416.67</v>
      </c>
      <c r="G126" s="42">
        <v>416.67</v>
      </c>
      <c r="H126" s="42">
        <v>416.67</v>
      </c>
      <c r="I126" s="42">
        <v>416.67</v>
      </c>
      <c r="J126" s="42">
        <v>416.67</v>
      </c>
      <c r="K126" s="42">
        <v>416.67</v>
      </c>
      <c r="L126" s="42">
        <v>416.67</v>
      </c>
      <c r="M126" s="42">
        <v>416.67</v>
      </c>
      <c r="N126" s="42">
        <v>416.67</v>
      </c>
      <c r="O126" s="42">
        <v>416.63</v>
      </c>
    </row>
    <row r="127" spans="1:15" s="4" customFormat="1" ht="15.75" outlineLevel="1" thickBot="1" x14ac:dyDescent="0.3">
      <c r="A127" s="44" t="s">
        <v>95</v>
      </c>
      <c r="B127" s="77" t="s">
        <v>96</v>
      </c>
      <c r="C127" s="42">
        <f t="shared" si="26"/>
        <v>5938575.8200000003</v>
      </c>
      <c r="D127" s="42">
        <v>494881</v>
      </c>
      <c r="E127" s="42">
        <v>494881</v>
      </c>
      <c r="F127" s="42">
        <v>494881</v>
      </c>
      <c r="G127" s="42">
        <v>494881</v>
      </c>
      <c r="H127" s="42">
        <v>494881</v>
      </c>
      <c r="I127" s="42">
        <v>494881</v>
      </c>
      <c r="J127" s="42">
        <v>494881</v>
      </c>
      <c r="K127" s="42">
        <v>494881</v>
      </c>
      <c r="L127" s="42">
        <v>494881</v>
      </c>
      <c r="M127" s="42">
        <v>494881</v>
      </c>
      <c r="N127" s="42">
        <v>494881</v>
      </c>
      <c r="O127" s="42">
        <v>494884.82</v>
      </c>
    </row>
    <row r="128" spans="1:15" ht="15.75" thickBot="1" x14ac:dyDescent="0.3">
      <c r="A128" s="26">
        <v>3200</v>
      </c>
      <c r="B128" s="76" t="s">
        <v>757</v>
      </c>
      <c r="C128" s="35">
        <f>SUM(C129:C137)</f>
        <v>5085856</v>
      </c>
      <c r="D128" s="35">
        <f t="shared" ref="D128:O128" si="27">SUM(D129:D137)</f>
        <v>508966</v>
      </c>
      <c r="E128" s="35">
        <f t="shared" si="27"/>
        <v>1195358</v>
      </c>
      <c r="F128" s="35">
        <f t="shared" si="27"/>
        <v>632770</v>
      </c>
      <c r="G128" s="35">
        <f t="shared" si="27"/>
        <v>309270</v>
      </c>
      <c r="H128" s="35">
        <f t="shared" si="27"/>
        <v>262410</v>
      </c>
      <c r="I128" s="35">
        <f t="shared" si="27"/>
        <v>318670</v>
      </c>
      <c r="J128" s="35">
        <f t="shared" si="27"/>
        <v>268270</v>
      </c>
      <c r="K128" s="35">
        <f t="shared" si="27"/>
        <v>318770</v>
      </c>
      <c r="L128" s="35">
        <f t="shared" si="27"/>
        <v>353350</v>
      </c>
      <c r="M128" s="35">
        <f t="shared" si="27"/>
        <v>307770</v>
      </c>
      <c r="N128" s="35">
        <f t="shared" si="27"/>
        <v>302270</v>
      </c>
      <c r="O128" s="35">
        <f t="shared" si="27"/>
        <v>307982</v>
      </c>
    </row>
    <row r="129" spans="1:15" s="4" customFormat="1" ht="15.75" outlineLevel="1" thickBot="1" x14ac:dyDescent="0.3">
      <c r="A129" s="44" t="s">
        <v>97</v>
      </c>
      <c r="B129" s="77" t="s">
        <v>98</v>
      </c>
      <c r="C129" s="42">
        <f t="shared" ref="C129:C137" si="28">SUM(D129:O129)</f>
        <v>0</v>
      </c>
      <c r="D129" s="42">
        <v>0</v>
      </c>
      <c r="E129" s="42">
        <v>0</v>
      </c>
      <c r="F129" s="42">
        <v>0</v>
      </c>
      <c r="G129" s="42">
        <v>0</v>
      </c>
      <c r="H129" s="42">
        <v>0</v>
      </c>
      <c r="I129" s="42">
        <v>0</v>
      </c>
      <c r="J129" s="42">
        <v>0</v>
      </c>
      <c r="K129" s="42">
        <v>0</v>
      </c>
      <c r="L129" s="42">
        <v>0</v>
      </c>
      <c r="M129" s="42">
        <v>0</v>
      </c>
      <c r="N129" s="42">
        <v>0</v>
      </c>
      <c r="O129" s="42">
        <v>0</v>
      </c>
    </row>
    <row r="130" spans="1:15" s="4" customFormat="1" ht="15.75" outlineLevel="1" thickBot="1" x14ac:dyDescent="0.3">
      <c r="A130" s="44" t="s">
        <v>99</v>
      </c>
      <c r="B130" s="77" t="s">
        <v>100</v>
      </c>
      <c r="C130" s="42">
        <f t="shared" si="28"/>
        <v>1670000</v>
      </c>
      <c r="D130" s="42">
        <v>139000</v>
      </c>
      <c r="E130" s="42">
        <v>139000</v>
      </c>
      <c r="F130" s="42">
        <v>139000</v>
      </c>
      <c r="G130" s="42">
        <v>139000</v>
      </c>
      <c r="H130" s="42">
        <v>139000</v>
      </c>
      <c r="I130" s="42">
        <v>141000</v>
      </c>
      <c r="J130" s="42">
        <v>139000</v>
      </c>
      <c r="K130" s="42">
        <v>139000</v>
      </c>
      <c r="L130" s="42">
        <v>139000</v>
      </c>
      <c r="M130" s="42">
        <v>139000</v>
      </c>
      <c r="N130" s="42">
        <v>139000</v>
      </c>
      <c r="O130" s="42">
        <v>139000</v>
      </c>
    </row>
    <row r="131" spans="1:15" s="4" customFormat="1" ht="15.75" outlineLevel="1" thickBot="1" x14ac:dyDescent="0.3">
      <c r="A131" s="44" t="s">
        <v>101</v>
      </c>
      <c r="B131" s="77" t="s">
        <v>102</v>
      </c>
      <c r="C131" s="42">
        <f t="shared" si="28"/>
        <v>0</v>
      </c>
      <c r="D131" s="42">
        <v>0</v>
      </c>
      <c r="E131" s="42">
        <v>0</v>
      </c>
      <c r="F131" s="42">
        <v>0</v>
      </c>
      <c r="G131" s="42">
        <v>0</v>
      </c>
      <c r="H131" s="42">
        <v>0</v>
      </c>
      <c r="I131" s="42">
        <v>0</v>
      </c>
      <c r="J131" s="42">
        <v>0</v>
      </c>
      <c r="K131" s="42">
        <v>0</v>
      </c>
      <c r="L131" s="42">
        <v>0</v>
      </c>
      <c r="M131" s="42">
        <v>0</v>
      </c>
      <c r="N131" s="42">
        <v>0</v>
      </c>
      <c r="O131" s="42">
        <v>0</v>
      </c>
    </row>
    <row r="132" spans="1:15" s="4" customFormat="1" ht="15.75" outlineLevel="1" thickBot="1" x14ac:dyDescent="0.3">
      <c r="A132" s="44" t="s">
        <v>375</v>
      </c>
      <c r="B132" s="77" t="s">
        <v>376</v>
      </c>
      <c r="C132" s="42">
        <f t="shared" si="28"/>
        <v>0</v>
      </c>
      <c r="D132" s="42">
        <v>0</v>
      </c>
      <c r="E132" s="42">
        <v>0</v>
      </c>
      <c r="F132" s="42">
        <v>0</v>
      </c>
      <c r="G132" s="42">
        <v>0</v>
      </c>
      <c r="H132" s="42">
        <v>0</v>
      </c>
      <c r="I132" s="42">
        <v>0</v>
      </c>
      <c r="J132" s="42">
        <v>0</v>
      </c>
      <c r="K132" s="42">
        <v>0</v>
      </c>
      <c r="L132" s="42">
        <v>0</v>
      </c>
      <c r="M132" s="42">
        <v>0</v>
      </c>
      <c r="N132" s="42">
        <v>0</v>
      </c>
      <c r="O132" s="42">
        <v>0</v>
      </c>
    </row>
    <row r="133" spans="1:15" s="4" customFormat="1" ht="15.75" outlineLevel="1" thickBot="1" x14ac:dyDescent="0.3">
      <c r="A133" s="44" t="s">
        <v>103</v>
      </c>
      <c r="B133" s="77" t="s">
        <v>104</v>
      </c>
      <c r="C133" s="42">
        <f t="shared" si="28"/>
        <v>625300</v>
      </c>
      <c r="D133" s="42">
        <v>75520</v>
      </c>
      <c r="E133" s="42">
        <v>87088</v>
      </c>
      <c r="F133" s="42">
        <v>10000</v>
      </c>
      <c r="G133" s="42">
        <v>74000</v>
      </c>
      <c r="H133" s="42">
        <v>21140</v>
      </c>
      <c r="I133" s="42">
        <v>68000</v>
      </c>
      <c r="J133" s="42">
        <v>34000</v>
      </c>
      <c r="K133" s="42">
        <v>71000</v>
      </c>
      <c r="L133" s="42">
        <v>6000</v>
      </c>
      <c r="M133" s="42">
        <v>74000</v>
      </c>
      <c r="N133" s="42">
        <v>67000</v>
      </c>
      <c r="O133" s="42">
        <v>37552</v>
      </c>
    </row>
    <row r="134" spans="1:15" s="4" customFormat="1" ht="15.75" outlineLevel="1" thickBot="1" x14ac:dyDescent="0.3">
      <c r="A134" s="44" t="s">
        <v>105</v>
      </c>
      <c r="B134" s="77" t="s">
        <v>106</v>
      </c>
      <c r="C134" s="42">
        <f t="shared" si="28"/>
        <v>100400</v>
      </c>
      <c r="D134" s="42">
        <v>4200</v>
      </c>
      <c r="E134" s="42">
        <v>4200</v>
      </c>
      <c r="F134" s="42">
        <v>4200</v>
      </c>
      <c r="G134" s="42">
        <v>4200</v>
      </c>
      <c r="H134" s="42">
        <v>9200</v>
      </c>
      <c r="I134" s="42">
        <v>14200</v>
      </c>
      <c r="J134" s="42">
        <v>14200</v>
      </c>
      <c r="K134" s="42">
        <v>14200</v>
      </c>
      <c r="L134" s="42">
        <v>14200</v>
      </c>
      <c r="M134" s="42">
        <v>9200</v>
      </c>
      <c r="N134" s="42">
        <v>4200</v>
      </c>
      <c r="O134" s="42">
        <v>4200</v>
      </c>
    </row>
    <row r="135" spans="1:15" s="4" customFormat="1" ht="15.75" outlineLevel="1" thickBot="1" x14ac:dyDescent="0.3">
      <c r="A135" s="44" t="s">
        <v>377</v>
      </c>
      <c r="B135" s="77" t="s">
        <v>378</v>
      </c>
      <c r="C135" s="42">
        <f t="shared" si="28"/>
        <v>362000</v>
      </c>
      <c r="D135" s="42">
        <v>17000</v>
      </c>
      <c r="E135" s="42">
        <v>70000</v>
      </c>
      <c r="F135" s="42">
        <v>275000</v>
      </c>
      <c r="G135" s="42">
        <v>0</v>
      </c>
      <c r="H135" s="42">
        <v>0</v>
      </c>
      <c r="I135" s="42">
        <v>0</v>
      </c>
      <c r="J135" s="42">
        <v>0</v>
      </c>
      <c r="K135" s="42">
        <v>0</v>
      </c>
      <c r="L135" s="42">
        <v>0</v>
      </c>
      <c r="M135" s="42">
        <v>0</v>
      </c>
      <c r="N135" s="42">
        <v>0</v>
      </c>
      <c r="O135" s="42">
        <v>0</v>
      </c>
    </row>
    <row r="136" spans="1:15" s="4" customFormat="1" ht="15.75" outlineLevel="1" thickBot="1" x14ac:dyDescent="0.3">
      <c r="A136" s="44" t="s">
        <v>379</v>
      </c>
      <c r="B136" s="77" t="s">
        <v>380</v>
      </c>
      <c r="C136" s="42">
        <f t="shared" si="28"/>
        <v>0</v>
      </c>
      <c r="D136" s="42">
        <v>0</v>
      </c>
      <c r="E136" s="42">
        <v>0</v>
      </c>
      <c r="F136" s="42">
        <v>0</v>
      </c>
      <c r="G136" s="42">
        <v>0</v>
      </c>
      <c r="H136" s="42">
        <v>0</v>
      </c>
      <c r="I136" s="42">
        <v>0</v>
      </c>
      <c r="J136" s="42">
        <v>0</v>
      </c>
      <c r="K136" s="42">
        <v>0</v>
      </c>
      <c r="L136" s="42">
        <v>0</v>
      </c>
      <c r="M136" s="42">
        <v>0</v>
      </c>
      <c r="N136" s="42">
        <v>0</v>
      </c>
      <c r="O136" s="42">
        <v>0</v>
      </c>
    </row>
    <row r="137" spans="1:15" s="4" customFormat="1" ht="15.75" outlineLevel="1" thickBot="1" x14ac:dyDescent="0.3">
      <c r="A137" s="44" t="s">
        <v>107</v>
      </c>
      <c r="B137" s="77" t="s">
        <v>108</v>
      </c>
      <c r="C137" s="42">
        <f t="shared" si="28"/>
        <v>2328156</v>
      </c>
      <c r="D137" s="42">
        <v>273246</v>
      </c>
      <c r="E137" s="42">
        <v>895070</v>
      </c>
      <c r="F137" s="42">
        <v>204570</v>
      </c>
      <c r="G137" s="42">
        <v>92070</v>
      </c>
      <c r="H137" s="42">
        <v>93070</v>
      </c>
      <c r="I137" s="42">
        <v>95470</v>
      </c>
      <c r="J137" s="42">
        <v>81070</v>
      </c>
      <c r="K137" s="42">
        <v>94570</v>
      </c>
      <c r="L137" s="42">
        <v>194150</v>
      </c>
      <c r="M137" s="42">
        <v>85570</v>
      </c>
      <c r="N137" s="42">
        <v>92070</v>
      </c>
      <c r="O137" s="42">
        <v>127230</v>
      </c>
    </row>
    <row r="138" spans="1:15" ht="15.75" thickBot="1" x14ac:dyDescent="0.3">
      <c r="A138" s="26">
        <v>3300</v>
      </c>
      <c r="B138" s="76" t="s">
        <v>758</v>
      </c>
      <c r="C138" s="35">
        <f>SUM(C139:C147)</f>
        <v>12056358.4</v>
      </c>
      <c r="D138" s="35">
        <f t="shared" ref="D138:O138" si="29">SUM(D139:D147)</f>
        <v>421802.45</v>
      </c>
      <c r="E138" s="35">
        <f t="shared" si="29"/>
        <v>401252.45</v>
      </c>
      <c r="F138" s="35">
        <f t="shared" si="29"/>
        <v>1164552.45</v>
      </c>
      <c r="G138" s="35">
        <f t="shared" si="29"/>
        <v>407552.45</v>
      </c>
      <c r="H138" s="35">
        <f t="shared" si="29"/>
        <v>360652.45</v>
      </c>
      <c r="I138" s="35">
        <f t="shared" si="29"/>
        <v>341552.45</v>
      </c>
      <c r="J138" s="35">
        <f t="shared" si="29"/>
        <v>314652.45</v>
      </c>
      <c r="K138" s="35">
        <f t="shared" si="29"/>
        <v>332052.45</v>
      </c>
      <c r="L138" s="35">
        <f t="shared" si="29"/>
        <v>348652.45</v>
      </c>
      <c r="M138" s="35">
        <f t="shared" si="29"/>
        <v>310652.45</v>
      </c>
      <c r="N138" s="35">
        <f t="shared" si="29"/>
        <v>7403777.4500000002</v>
      </c>
      <c r="O138" s="35">
        <f t="shared" si="29"/>
        <v>249206.45</v>
      </c>
    </row>
    <row r="139" spans="1:15" s="4" customFormat="1" ht="15.75" outlineLevel="1" thickBot="1" x14ac:dyDescent="0.3">
      <c r="A139" s="44" t="s">
        <v>109</v>
      </c>
      <c r="B139" s="77" t="s">
        <v>480</v>
      </c>
      <c r="C139" s="42">
        <f t="shared" ref="C139:C202" si="30">SUM(D139:O139)</f>
        <v>2423833.36</v>
      </c>
      <c r="D139" s="42">
        <v>165552.78</v>
      </c>
      <c r="E139" s="42">
        <v>165552.78</v>
      </c>
      <c r="F139" s="42">
        <v>695552.78</v>
      </c>
      <c r="G139" s="42">
        <v>165552.78</v>
      </c>
      <c r="H139" s="42">
        <v>165552.78</v>
      </c>
      <c r="I139" s="42">
        <v>165552.78</v>
      </c>
      <c r="J139" s="42">
        <v>165552.78</v>
      </c>
      <c r="K139" s="42">
        <v>165552.78</v>
      </c>
      <c r="L139" s="42">
        <v>165552.78</v>
      </c>
      <c r="M139" s="42">
        <v>165552.78</v>
      </c>
      <c r="N139" s="42">
        <v>119152.78</v>
      </c>
      <c r="O139" s="42">
        <v>119152.78</v>
      </c>
    </row>
    <row r="140" spans="1:15" s="4" customFormat="1" ht="15.75" outlineLevel="1" thickBot="1" x14ac:dyDescent="0.3">
      <c r="A140" s="44" t="s">
        <v>381</v>
      </c>
      <c r="B140" s="77" t="s">
        <v>481</v>
      </c>
      <c r="C140" s="42">
        <f t="shared" si="30"/>
        <v>0</v>
      </c>
      <c r="D140" s="42">
        <v>0</v>
      </c>
      <c r="E140" s="42">
        <v>0</v>
      </c>
      <c r="F140" s="42">
        <v>0</v>
      </c>
      <c r="G140" s="42">
        <v>0</v>
      </c>
      <c r="H140" s="42">
        <v>0</v>
      </c>
      <c r="I140" s="42">
        <v>0</v>
      </c>
      <c r="J140" s="42">
        <v>0</v>
      </c>
      <c r="K140" s="42">
        <v>0</v>
      </c>
      <c r="L140" s="42">
        <v>0</v>
      </c>
      <c r="M140" s="42">
        <v>0</v>
      </c>
      <c r="N140" s="42">
        <v>0</v>
      </c>
      <c r="O140" s="42">
        <v>0</v>
      </c>
    </row>
    <row r="141" spans="1:15" s="4" customFormat="1" ht="15.75" outlineLevel="1" thickBot="1" x14ac:dyDescent="0.3">
      <c r="A141" s="44" t="s">
        <v>110</v>
      </c>
      <c r="B141" s="77" t="s">
        <v>482</v>
      </c>
      <c r="C141" s="42">
        <f t="shared" si="30"/>
        <v>0</v>
      </c>
      <c r="D141" s="42">
        <v>0</v>
      </c>
      <c r="E141" s="42">
        <v>0</v>
      </c>
      <c r="F141" s="42">
        <v>0</v>
      </c>
      <c r="G141" s="42">
        <v>0</v>
      </c>
      <c r="H141" s="42">
        <v>0</v>
      </c>
      <c r="I141" s="42">
        <v>0</v>
      </c>
      <c r="J141" s="42">
        <v>0</v>
      </c>
      <c r="K141" s="42">
        <v>0</v>
      </c>
      <c r="L141" s="42">
        <v>0</v>
      </c>
      <c r="M141" s="42">
        <v>0</v>
      </c>
      <c r="N141" s="42">
        <v>0</v>
      </c>
      <c r="O141" s="42">
        <v>0</v>
      </c>
    </row>
    <row r="142" spans="1:15" s="4" customFormat="1" ht="15.75" outlineLevel="1" thickBot="1" x14ac:dyDescent="0.3">
      <c r="A142" s="44" t="s">
        <v>111</v>
      </c>
      <c r="B142" s="77" t="s">
        <v>112</v>
      </c>
      <c r="C142" s="42">
        <f t="shared" si="30"/>
        <v>6777800</v>
      </c>
      <c r="D142" s="42">
        <v>21333</v>
      </c>
      <c r="E142" s="42">
        <v>38333</v>
      </c>
      <c r="F142" s="42">
        <v>52333</v>
      </c>
      <c r="G142" s="42">
        <v>99833</v>
      </c>
      <c r="H142" s="42">
        <v>62333</v>
      </c>
      <c r="I142" s="42">
        <v>33333</v>
      </c>
      <c r="J142" s="42">
        <v>11333</v>
      </c>
      <c r="K142" s="42">
        <v>28333</v>
      </c>
      <c r="L142" s="42">
        <v>8333</v>
      </c>
      <c r="M142" s="42">
        <v>8333</v>
      </c>
      <c r="N142" s="42">
        <v>6405633</v>
      </c>
      <c r="O142" s="42">
        <v>8337</v>
      </c>
    </row>
    <row r="143" spans="1:15" s="4" customFormat="1" ht="15.75" outlineLevel="1" thickBot="1" x14ac:dyDescent="0.3">
      <c r="A143" s="44" t="s">
        <v>113</v>
      </c>
      <c r="B143" s="77" t="s">
        <v>114</v>
      </c>
      <c r="C143" s="42">
        <f t="shared" si="30"/>
        <v>746375</v>
      </c>
      <c r="D143" s="42">
        <v>0</v>
      </c>
      <c r="E143" s="42">
        <v>0</v>
      </c>
      <c r="F143" s="42">
        <v>0</v>
      </c>
      <c r="G143" s="42">
        <v>0</v>
      </c>
      <c r="H143" s="42">
        <v>0</v>
      </c>
      <c r="I143" s="42">
        <v>0</v>
      </c>
      <c r="J143" s="42">
        <v>0</v>
      </c>
      <c r="K143" s="42">
        <v>0</v>
      </c>
      <c r="L143" s="42">
        <v>0</v>
      </c>
      <c r="M143" s="42">
        <v>0</v>
      </c>
      <c r="N143" s="42">
        <v>746375</v>
      </c>
      <c r="O143" s="42">
        <v>0</v>
      </c>
    </row>
    <row r="144" spans="1:15" s="4" customFormat="1" ht="15.75" outlineLevel="1" thickBot="1" x14ac:dyDescent="0.3">
      <c r="A144" s="44" t="s">
        <v>115</v>
      </c>
      <c r="B144" s="77" t="s">
        <v>483</v>
      </c>
      <c r="C144" s="42">
        <f t="shared" si="30"/>
        <v>1188350.0400000003</v>
      </c>
      <c r="D144" s="42">
        <v>83416.67</v>
      </c>
      <c r="E144" s="42">
        <v>82766.67</v>
      </c>
      <c r="F144" s="42">
        <v>287766.67</v>
      </c>
      <c r="G144" s="42">
        <v>83166.67</v>
      </c>
      <c r="H144" s="42">
        <v>80766.67</v>
      </c>
      <c r="I144" s="42">
        <v>83666.67</v>
      </c>
      <c r="J144" s="42">
        <v>80766.67</v>
      </c>
      <c r="K144" s="42">
        <v>81066.67</v>
      </c>
      <c r="L144" s="42">
        <v>80766.67</v>
      </c>
      <c r="M144" s="42">
        <v>83166.67</v>
      </c>
      <c r="N144" s="42">
        <v>80516.67</v>
      </c>
      <c r="O144" s="42">
        <v>80516.67</v>
      </c>
    </row>
    <row r="145" spans="1:15" s="4" customFormat="1" ht="15.75" outlineLevel="1" thickBot="1" x14ac:dyDescent="0.3">
      <c r="A145" s="44" t="s">
        <v>116</v>
      </c>
      <c r="B145" s="77" t="s">
        <v>117</v>
      </c>
      <c r="C145" s="42">
        <f t="shared" si="30"/>
        <v>0</v>
      </c>
      <c r="D145" s="42">
        <v>0</v>
      </c>
      <c r="E145" s="42">
        <v>0</v>
      </c>
      <c r="F145" s="42">
        <v>0</v>
      </c>
      <c r="G145" s="42">
        <v>0</v>
      </c>
      <c r="H145" s="42">
        <v>0</v>
      </c>
      <c r="I145" s="42">
        <v>0</v>
      </c>
      <c r="J145" s="42">
        <v>0</v>
      </c>
      <c r="K145" s="42">
        <v>0</v>
      </c>
      <c r="L145" s="42">
        <v>0</v>
      </c>
      <c r="M145" s="42">
        <v>0</v>
      </c>
      <c r="N145" s="42">
        <v>0</v>
      </c>
      <c r="O145" s="42">
        <v>0</v>
      </c>
    </row>
    <row r="146" spans="1:15" s="4" customFormat="1" ht="15.75" outlineLevel="1" thickBot="1" x14ac:dyDescent="0.3">
      <c r="A146" s="44" t="s">
        <v>382</v>
      </c>
      <c r="B146" s="77" t="s">
        <v>383</v>
      </c>
      <c r="C146" s="42">
        <f t="shared" si="30"/>
        <v>72000</v>
      </c>
      <c r="D146" s="42">
        <v>6000</v>
      </c>
      <c r="E146" s="42">
        <v>6000</v>
      </c>
      <c r="F146" s="42">
        <v>6000</v>
      </c>
      <c r="G146" s="42">
        <v>6000</v>
      </c>
      <c r="H146" s="42">
        <v>6000</v>
      </c>
      <c r="I146" s="42">
        <v>6000</v>
      </c>
      <c r="J146" s="42">
        <v>6000</v>
      </c>
      <c r="K146" s="42">
        <v>6000</v>
      </c>
      <c r="L146" s="42">
        <v>6000</v>
      </c>
      <c r="M146" s="42">
        <v>6000</v>
      </c>
      <c r="N146" s="42">
        <v>6000</v>
      </c>
      <c r="O146" s="42">
        <v>6000</v>
      </c>
    </row>
    <row r="147" spans="1:15" s="4" customFormat="1" ht="15.75" outlineLevel="1" thickBot="1" x14ac:dyDescent="0.3">
      <c r="A147" s="44" t="s">
        <v>118</v>
      </c>
      <c r="B147" s="77" t="s">
        <v>119</v>
      </c>
      <c r="C147" s="42">
        <f t="shared" si="30"/>
        <v>848000</v>
      </c>
      <c r="D147" s="42">
        <v>145500</v>
      </c>
      <c r="E147" s="42">
        <v>108600</v>
      </c>
      <c r="F147" s="42">
        <v>122900</v>
      </c>
      <c r="G147" s="42">
        <v>53000</v>
      </c>
      <c r="H147" s="42">
        <v>46000</v>
      </c>
      <c r="I147" s="42">
        <v>53000</v>
      </c>
      <c r="J147" s="42">
        <v>51000</v>
      </c>
      <c r="K147" s="42">
        <v>51100</v>
      </c>
      <c r="L147" s="42">
        <v>88000</v>
      </c>
      <c r="M147" s="42">
        <v>47600</v>
      </c>
      <c r="N147" s="42">
        <v>46100</v>
      </c>
      <c r="O147" s="42">
        <v>35200</v>
      </c>
    </row>
    <row r="148" spans="1:15" ht="15.75" thickBot="1" x14ac:dyDescent="0.3">
      <c r="A148" s="26">
        <v>3400</v>
      </c>
      <c r="B148" s="76" t="s">
        <v>759</v>
      </c>
      <c r="C148" s="35">
        <f>SUM(C149:C157)</f>
        <v>695000</v>
      </c>
      <c r="D148" s="35">
        <f t="shared" ref="D148:O148" si="31">SUM(D149:D157)</f>
        <v>600000</v>
      </c>
      <c r="E148" s="35">
        <f t="shared" si="31"/>
        <v>0</v>
      </c>
      <c r="F148" s="35">
        <f t="shared" si="31"/>
        <v>30000</v>
      </c>
      <c r="G148" s="35">
        <f t="shared" si="31"/>
        <v>20000</v>
      </c>
      <c r="H148" s="35">
        <f t="shared" si="31"/>
        <v>10000</v>
      </c>
      <c r="I148" s="35">
        <f t="shared" si="31"/>
        <v>0</v>
      </c>
      <c r="J148" s="35">
        <f t="shared" si="31"/>
        <v>10000</v>
      </c>
      <c r="K148" s="35">
        <f t="shared" si="31"/>
        <v>25000</v>
      </c>
      <c r="L148" s="35">
        <f t="shared" si="31"/>
        <v>0</v>
      </c>
      <c r="M148" s="35">
        <f t="shared" si="31"/>
        <v>0</v>
      </c>
      <c r="N148" s="35">
        <f t="shared" si="31"/>
        <v>0</v>
      </c>
      <c r="O148" s="35">
        <f t="shared" si="31"/>
        <v>0</v>
      </c>
    </row>
    <row r="149" spans="1:15" s="4" customFormat="1" ht="15.75" outlineLevel="1" thickBot="1" x14ac:dyDescent="0.3">
      <c r="A149" s="44" t="s">
        <v>120</v>
      </c>
      <c r="B149" s="77" t="s">
        <v>121</v>
      </c>
      <c r="C149" s="42">
        <f t="shared" si="30"/>
        <v>0</v>
      </c>
      <c r="D149" s="42">
        <v>0</v>
      </c>
      <c r="E149" s="42">
        <v>0</v>
      </c>
      <c r="F149" s="42">
        <v>0</v>
      </c>
      <c r="G149" s="42">
        <v>0</v>
      </c>
      <c r="H149" s="42">
        <v>0</v>
      </c>
      <c r="I149" s="42">
        <v>0</v>
      </c>
      <c r="J149" s="42">
        <v>0</v>
      </c>
      <c r="K149" s="42">
        <v>0</v>
      </c>
      <c r="L149" s="42">
        <v>0</v>
      </c>
      <c r="M149" s="42">
        <v>0</v>
      </c>
      <c r="N149" s="42">
        <v>0</v>
      </c>
      <c r="O149" s="42">
        <v>0</v>
      </c>
    </row>
    <row r="150" spans="1:15" s="4" customFormat="1" ht="15.75" outlineLevel="1" thickBot="1" x14ac:dyDescent="0.3">
      <c r="A150" s="44" t="s">
        <v>384</v>
      </c>
      <c r="B150" s="77" t="s">
        <v>385</v>
      </c>
      <c r="C150" s="42">
        <f t="shared" si="30"/>
        <v>0</v>
      </c>
      <c r="D150" s="42">
        <v>0</v>
      </c>
      <c r="E150" s="42">
        <v>0</v>
      </c>
      <c r="F150" s="42">
        <v>0</v>
      </c>
      <c r="G150" s="42">
        <v>0</v>
      </c>
      <c r="H150" s="42">
        <v>0</v>
      </c>
      <c r="I150" s="42">
        <v>0</v>
      </c>
      <c r="J150" s="42">
        <v>0</v>
      </c>
      <c r="K150" s="42">
        <v>0</v>
      </c>
      <c r="L150" s="42">
        <v>0</v>
      </c>
      <c r="M150" s="42">
        <v>0</v>
      </c>
      <c r="N150" s="42">
        <v>0</v>
      </c>
      <c r="O150" s="42">
        <v>0</v>
      </c>
    </row>
    <row r="151" spans="1:15" s="4" customFormat="1" ht="15.75" outlineLevel="1" thickBot="1" x14ac:dyDescent="0.3">
      <c r="A151" s="44" t="s">
        <v>386</v>
      </c>
      <c r="B151" s="77" t="s">
        <v>387</v>
      </c>
      <c r="C151" s="42">
        <f t="shared" si="30"/>
        <v>0</v>
      </c>
      <c r="D151" s="42">
        <v>0</v>
      </c>
      <c r="E151" s="42">
        <v>0</v>
      </c>
      <c r="F151" s="42">
        <v>0</v>
      </c>
      <c r="G151" s="42">
        <v>0</v>
      </c>
      <c r="H151" s="42">
        <v>0</v>
      </c>
      <c r="I151" s="42">
        <v>0</v>
      </c>
      <c r="J151" s="42">
        <v>0</v>
      </c>
      <c r="K151" s="42">
        <v>0</v>
      </c>
      <c r="L151" s="42">
        <v>0</v>
      </c>
      <c r="M151" s="42">
        <v>0</v>
      </c>
      <c r="N151" s="42">
        <v>0</v>
      </c>
      <c r="O151" s="42">
        <v>0</v>
      </c>
    </row>
    <row r="152" spans="1:15" s="4" customFormat="1" ht="15.75" outlineLevel="1" thickBot="1" x14ac:dyDescent="0.3">
      <c r="A152" s="44" t="s">
        <v>388</v>
      </c>
      <c r="B152" s="77" t="s">
        <v>389</v>
      </c>
      <c r="C152" s="42">
        <f t="shared" si="30"/>
        <v>0</v>
      </c>
      <c r="D152" s="42">
        <v>0</v>
      </c>
      <c r="E152" s="42">
        <v>0</v>
      </c>
      <c r="F152" s="42">
        <v>0</v>
      </c>
      <c r="G152" s="42">
        <v>0</v>
      </c>
      <c r="H152" s="42">
        <v>0</v>
      </c>
      <c r="I152" s="42">
        <v>0</v>
      </c>
      <c r="J152" s="42">
        <v>0</v>
      </c>
      <c r="K152" s="42">
        <v>0</v>
      </c>
      <c r="L152" s="42">
        <v>0</v>
      </c>
      <c r="M152" s="42">
        <v>0</v>
      </c>
      <c r="N152" s="42">
        <v>0</v>
      </c>
      <c r="O152" s="42">
        <v>0</v>
      </c>
    </row>
    <row r="153" spans="1:15" s="4" customFormat="1" ht="15.75" outlineLevel="1" thickBot="1" x14ac:dyDescent="0.3">
      <c r="A153" s="44" t="s">
        <v>122</v>
      </c>
      <c r="B153" s="77" t="s">
        <v>123</v>
      </c>
      <c r="C153" s="42">
        <f t="shared" si="30"/>
        <v>600000</v>
      </c>
      <c r="D153" s="42">
        <v>600000</v>
      </c>
      <c r="E153" s="42">
        <v>0</v>
      </c>
      <c r="F153" s="42">
        <v>0</v>
      </c>
      <c r="G153" s="42">
        <v>0</v>
      </c>
      <c r="H153" s="42">
        <v>0</v>
      </c>
      <c r="I153" s="42">
        <v>0</v>
      </c>
      <c r="J153" s="42">
        <v>0</v>
      </c>
      <c r="K153" s="42">
        <v>0</v>
      </c>
      <c r="L153" s="42">
        <v>0</v>
      </c>
      <c r="M153" s="42">
        <v>0</v>
      </c>
      <c r="N153" s="42">
        <v>0</v>
      </c>
      <c r="O153" s="42">
        <v>0</v>
      </c>
    </row>
    <row r="154" spans="1:15" s="4" customFormat="1" ht="15.75" outlineLevel="1" thickBot="1" x14ac:dyDescent="0.3">
      <c r="A154" s="44" t="s">
        <v>390</v>
      </c>
      <c r="B154" s="77" t="s">
        <v>391</v>
      </c>
      <c r="C154" s="42">
        <f t="shared" si="30"/>
        <v>0</v>
      </c>
      <c r="D154" s="42">
        <v>0</v>
      </c>
      <c r="E154" s="42">
        <v>0</v>
      </c>
      <c r="F154" s="42">
        <v>0</v>
      </c>
      <c r="G154" s="42">
        <v>0</v>
      </c>
      <c r="H154" s="42">
        <v>0</v>
      </c>
      <c r="I154" s="42">
        <v>0</v>
      </c>
      <c r="J154" s="42">
        <v>0</v>
      </c>
      <c r="K154" s="42">
        <v>0</v>
      </c>
      <c r="L154" s="42">
        <v>0</v>
      </c>
      <c r="M154" s="42">
        <v>0</v>
      </c>
      <c r="N154" s="42">
        <v>0</v>
      </c>
      <c r="O154" s="42">
        <v>0</v>
      </c>
    </row>
    <row r="155" spans="1:15" s="4" customFormat="1" ht="15.75" outlineLevel="1" thickBot="1" x14ac:dyDescent="0.3">
      <c r="A155" s="44" t="s">
        <v>392</v>
      </c>
      <c r="B155" s="77" t="s">
        <v>393</v>
      </c>
      <c r="C155" s="42">
        <f t="shared" si="30"/>
        <v>95000</v>
      </c>
      <c r="D155" s="42">
        <v>0</v>
      </c>
      <c r="E155" s="42">
        <v>0</v>
      </c>
      <c r="F155" s="42">
        <v>30000</v>
      </c>
      <c r="G155" s="42">
        <v>20000</v>
      </c>
      <c r="H155" s="42">
        <v>10000</v>
      </c>
      <c r="I155" s="42">
        <v>0</v>
      </c>
      <c r="J155" s="42">
        <v>10000</v>
      </c>
      <c r="K155" s="42">
        <v>25000</v>
      </c>
      <c r="L155" s="42">
        <v>0</v>
      </c>
      <c r="M155" s="42">
        <v>0</v>
      </c>
      <c r="N155" s="42">
        <v>0</v>
      </c>
      <c r="O155" s="42">
        <v>0</v>
      </c>
    </row>
    <row r="156" spans="1:15" s="4" customFormat="1" ht="15.75" outlineLevel="1" thickBot="1" x14ac:dyDescent="0.3">
      <c r="A156" s="44" t="s">
        <v>394</v>
      </c>
      <c r="B156" s="77" t="s">
        <v>395</v>
      </c>
      <c r="C156" s="42">
        <f t="shared" si="30"/>
        <v>0</v>
      </c>
      <c r="D156" s="42">
        <v>0</v>
      </c>
      <c r="E156" s="42">
        <v>0</v>
      </c>
      <c r="F156" s="42">
        <v>0</v>
      </c>
      <c r="G156" s="42">
        <v>0</v>
      </c>
      <c r="H156" s="42">
        <v>0</v>
      </c>
      <c r="I156" s="42">
        <v>0</v>
      </c>
      <c r="J156" s="42">
        <v>0</v>
      </c>
      <c r="K156" s="42">
        <v>0</v>
      </c>
      <c r="L156" s="42">
        <v>0</v>
      </c>
      <c r="M156" s="42">
        <v>0</v>
      </c>
      <c r="N156" s="42">
        <v>0</v>
      </c>
      <c r="O156" s="42">
        <v>0</v>
      </c>
    </row>
    <row r="157" spans="1:15" s="4" customFormat="1" ht="15.75" outlineLevel="1" thickBot="1" x14ac:dyDescent="0.3">
      <c r="A157" s="44" t="s">
        <v>396</v>
      </c>
      <c r="B157" s="77" t="s">
        <v>397</v>
      </c>
      <c r="C157" s="42">
        <f t="shared" si="30"/>
        <v>0</v>
      </c>
      <c r="D157" s="42">
        <v>0</v>
      </c>
      <c r="E157" s="42">
        <v>0</v>
      </c>
      <c r="F157" s="42">
        <v>0</v>
      </c>
      <c r="G157" s="42">
        <v>0</v>
      </c>
      <c r="H157" s="42">
        <v>0</v>
      </c>
      <c r="I157" s="42">
        <v>0</v>
      </c>
      <c r="J157" s="42">
        <v>0</v>
      </c>
      <c r="K157" s="42">
        <v>0</v>
      </c>
      <c r="L157" s="42">
        <v>0</v>
      </c>
      <c r="M157" s="42">
        <v>0</v>
      </c>
      <c r="N157" s="42">
        <v>0</v>
      </c>
      <c r="O157" s="42">
        <v>0</v>
      </c>
    </row>
    <row r="158" spans="1:15" ht="15.75" thickBot="1" x14ac:dyDescent="0.3">
      <c r="A158" s="26">
        <v>3500</v>
      </c>
      <c r="B158" s="76" t="s">
        <v>818</v>
      </c>
      <c r="C158" s="35">
        <f>SUM(C159:C167)</f>
        <v>14001800</v>
      </c>
      <c r="D158" s="35">
        <f t="shared" ref="D158:O158" si="32">SUM(D159:D167)</f>
        <v>1745402.67</v>
      </c>
      <c r="E158" s="35">
        <f t="shared" si="32"/>
        <v>1127397.9300000002</v>
      </c>
      <c r="F158" s="35">
        <f t="shared" si="32"/>
        <v>1453690.67</v>
      </c>
      <c r="G158" s="35">
        <f t="shared" si="32"/>
        <v>1047690.67</v>
      </c>
      <c r="H158" s="35">
        <f t="shared" si="32"/>
        <v>1197552.67</v>
      </c>
      <c r="I158" s="35">
        <f t="shared" si="32"/>
        <v>991795.07000000007</v>
      </c>
      <c r="J158" s="35">
        <f t="shared" si="32"/>
        <v>1204290.21</v>
      </c>
      <c r="K158" s="35">
        <f t="shared" si="32"/>
        <v>1146706.67</v>
      </c>
      <c r="L158" s="35">
        <f t="shared" si="32"/>
        <v>934791.47000000009</v>
      </c>
      <c r="M158" s="35">
        <f t="shared" si="32"/>
        <v>1153708.67</v>
      </c>
      <c r="N158" s="35">
        <f t="shared" si="32"/>
        <v>1040386.67</v>
      </c>
      <c r="O158" s="35">
        <f t="shared" si="32"/>
        <v>958386.63</v>
      </c>
    </row>
    <row r="159" spans="1:15" s="4" customFormat="1" ht="15.75" outlineLevel="1" thickBot="1" x14ac:dyDescent="0.3">
      <c r="A159" s="44" t="s">
        <v>124</v>
      </c>
      <c r="B159" s="77" t="s">
        <v>125</v>
      </c>
      <c r="C159" s="42">
        <f t="shared" si="30"/>
        <v>2031700</v>
      </c>
      <c r="D159" s="42">
        <v>373000</v>
      </c>
      <c r="E159" s="42">
        <v>122200</v>
      </c>
      <c r="F159" s="42">
        <v>390000</v>
      </c>
      <c r="G159" s="42">
        <v>154000</v>
      </c>
      <c r="H159" s="42">
        <v>122500</v>
      </c>
      <c r="I159" s="42">
        <v>124000</v>
      </c>
      <c r="J159" s="42">
        <v>122500</v>
      </c>
      <c r="K159" s="42">
        <v>124000</v>
      </c>
      <c r="L159" s="42">
        <v>123500</v>
      </c>
      <c r="M159" s="42">
        <v>123000</v>
      </c>
      <c r="N159" s="42">
        <v>124000</v>
      </c>
      <c r="O159" s="42">
        <v>129000</v>
      </c>
    </row>
    <row r="160" spans="1:15" s="47" customFormat="1" ht="15.75" outlineLevel="1" thickBot="1" x14ac:dyDescent="0.3">
      <c r="A160" s="46" t="s">
        <v>126</v>
      </c>
      <c r="B160" s="77" t="s">
        <v>835</v>
      </c>
      <c r="C160" s="42">
        <f t="shared" si="30"/>
        <v>25000</v>
      </c>
      <c r="D160" s="42">
        <v>3886</v>
      </c>
      <c r="E160" s="42">
        <v>2115.2600000000002</v>
      </c>
      <c r="F160" s="42">
        <v>174</v>
      </c>
      <c r="G160" s="42">
        <v>174</v>
      </c>
      <c r="H160" s="42">
        <v>870</v>
      </c>
      <c r="I160" s="42">
        <v>278.39999999999998</v>
      </c>
      <c r="J160" s="42">
        <v>11273.54</v>
      </c>
      <c r="K160" s="42">
        <v>522</v>
      </c>
      <c r="L160" s="42">
        <v>1774.8</v>
      </c>
      <c r="M160" s="42">
        <v>2192</v>
      </c>
      <c r="N160" s="42">
        <v>870</v>
      </c>
      <c r="O160" s="42">
        <v>870</v>
      </c>
    </row>
    <row r="161" spans="1:15" s="47" customFormat="1" ht="15.75" outlineLevel="1" thickBot="1" x14ac:dyDescent="0.3">
      <c r="A161" s="46" t="s">
        <v>127</v>
      </c>
      <c r="B161" s="77" t="s">
        <v>823</v>
      </c>
      <c r="C161" s="42">
        <f t="shared" si="30"/>
        <v>30000</v>
      </c>
      <c r="D161" s="42">
        <v>0</v>
      </c>
      <c r="E161" s="42">
        <v>10000</v>
      </c>
      <c r="F161" s="42">
        <v>0</v>
      </c>
      <c r="G161" s="42">
        <v>15000</v>
      </c>
      <c r="H161" s="42">
        <v>0</v>
      </c>
      <c r="I161" s="42">
        <v>0</v>
      </c>
      <c r="J161" s="42">
        <v>0</v>
      </c>
      <c r="K161" s="42">
        <v>0</v>
      </c>
      <c r="L161" s="42">
        <v>0</v>
      </c>
      <c r="M161" s="42">
        <v>0</v>
      </c>
      <c r="N161" s="42">
        <v>5000</v>
      </c>
      <c r="O161" s="42">
        <v>0</v>
      </c>
    </row>
    <row r="162" spans="1:15" s="47" customFormat="1" ht="15.75" outlineLevel="1" thickBot="1" x14ac:dyDescent="0.3">
      <c r="A162" s="46" t="s">
        <v>128</v>
      </c>
      <c r="B162" s="77" t="s">
        <v>129</v>
      </c>
      <c r="C162" s="42">
        <f t="shared" si="30"/>
        <v>42800</v>
      </c>
      <c r="D162" s="42">
        <v>14400</v>
      </c>
      <c r="E162" s="42">
        <v>4400</v>
      </c>
      <c r="F162" s="42">
        <v>2400</v>
      </c>
      <c r="G162" s="42">
        <v>2400</v>
      </c>
      <c r="H162" s="42">
        <v>2400</v>
      </c>
      <c r="I162" s="42">
        <v>2400</v>
      </c>
      <c r="J162" s="42">
        <v>2400</v>
      </c>
      <c r="K162" s="42">
        <v>2400</v>
      </c>
      <c r="L162" s="42">
        <v>2400</v>
      </c>
      <c r="M162" s="42">
        <v>2400</v>
      </c>
      <c r="N162" s="42">
        <v>2400</v>
      </c>
      <c r="O162" s="42">
        <v>2400</v>
      </c>
    </row>
    <row r="163" spans="1:15" s="47" customFormat="1" ht="15.75" outlineLevel="1" thickBot="1" x14ac:dyDescent="0.3">
      <c r="A163" s="46" t="s">
        <v>130</v>
      </c>
      <c r="B163" s="77" t="s">
        <v>131</v>
      </c>
      <c r="C163" s="42">
        <f t="shared" si="30"/>
        <v>9160000</v>
      </c>
      <c r="D163" s="42">
        <v>760000</v>
      </c>
      <c r="E163" s="42">
        <v>760000</v>
      </c>
      <c r="F163" s="42">
        <v>760000</v>
      </c>
      <c r="G163" s="42">
        <v>760000</v>
      </c>
      <c r="H163" s="42">
        <v>760000</v>
      </c>
      <c r="I163" s="42">
        <v>780000</v>
      </c>
      <c r="J163" s="42">
        <v>760000</v>
      </c>
      <c r="K163" s="42">
        <v>760000</v>
      </c>
      <c r="L163" s="42">
        <v>760000</v>
      </c>
      <c r="M163" s="42">
        <v>760000</v>
      </c>
      <c r="N163" s="42">
        <v>760000</v>
      </c>
      <c r="O163" s="42">
        <v>780000</v>
      </c>
    </row>
    <row r="164" spans="1:15" s="47" customFormat="1" ht="15.75" outlineLevel="1" thickBot="1" x14ac:dyDescent="0.3">
      <c r="A164" s="46" t="s">
        <v>398</v>
      </c>
      <c r="B164" s="77" t="s">
        <v>399</v>
      </c>
      <c r="C164" s="42">
        <f t="shared" si="30"/>
        <v>0</v>
      </c>
      <c r="D164" s="42">
        <v>0</v>
      </c>
      <c r="E164" s="42">
        <v>0</v>
      </c>
      <c r="F164" s="42">
        <v>0</v>
      </c>
      <c r="G164" s="42">
        <v>0</v>
      </c>
      <c r="H164" s="42">
        <v>0</v>
      </c>
      <c r="I164" s="42">
        <v>0</v>
      </c>
      <c r="J164" s="42">
        <v>0</v>
      </c>
      <c r="K164" s="42">
        <v>0</v>
      </c>
      <c r="L164" s="42">
        <v>0</v>
      </c>
      <c r="M164" s="42">
        <v>0</v>
      </c>
      <c r="N164" s="42">
        <v>0</v>
      </c>
      <c r="O164" s="42">
        <v>0</v>
      </c>
    </row>
    <row r="165" spans="1:15" s="47" customFormat="1" ht="15.75" outlineLevel="1" thickBot="1" x14ac:dyDescent="0.3">
      <c r="A165" s="46" t="s">
        <v>132</v>
      </c>
      <c r="B165" s="77" t="s">
        <v>133</v>
      </c>
      <c r="C165" s="42">
        <f t="shared" si="30"/>
        <v>2041900</v>
      </c>
      <c r="D165" s="42">
        <v>556000</v>
      </c>
      <c r="E165" s="42">
        <v>126900</v>
      </c>
      <c r="F165" s="42">
        <v>261000</v>
      </c>
      <c r="G165" s="42">
        <v>75000</v>
      </c>
      <c r="H165" s="42">
        <v>210000</v>
      </c>
      <c r="I165" s="42">
        <v>48000</v>
      </c>
      <c r="J165" s="42">
        <v>250000</v>
      </c>
      <c r="K165" s="42">
        <v>160000</v>
      </c>
      <c r="L165" s="42">
        <v>10000</v>
      </c>
      <c r="M165" s="42">
        <v>225000</v>
      </c>
      <c r="N165" s="42">
        <v>110000</v>
      </c>
      <c r="O165" s="42">
        <v>10000</v>
      </c>
    </row>
    <row r="166" spans="1:15" s="47" customFormat="1" ht="15.75" outlineLevel="1" thickBot="1" x14ac:dyDescent="0.3">
      <c r="A166" s="46" t="s">
        <v>134</v>
      </c>
      <c r="B166" s="77" t="s">
        <v>135</v>
      </c>
      <c r="C166" s="42">
        <f t="shared" si="30"/>
        <v>9800</v>
      </c>
      <c r="D166" s="42">
        <v>816.67000000000007</v>
      </c>
      <c r="E166" s="42">
        <v>816.67000000000007</v>
      </c>
      <c r="F166" s="42">
        <v>816.67000000000007</v>
      </c>
      <c r="G166" s="42">
        <v>816.67000000000007</v>
      </c>
      <c r="H166" s="42">
        <v>816.67000000000007</v>
      </c>
      <c r="I166" s="42">
        <v>816.67000000000007</v>
      </c>
      <c r="J166" s="42">
        <v>816.67000000000007</v>
      </c>
      <c r="K166" s="42">
        <v>816.67000000000007</v>
      </c>
      <c r="L166" s="42">
        <v>816.67000000000007</v>
      </c>
      <c r="M166" s="42">
        <v>816.67000000000007</v>
      </c>
      <c r="N166" s="42">
        <v>816.67000000000007</v>
      </c>
      <c r="O166" s="42">
        <v>816.63</v>
      </c>
    </row>
    <row r="167" spans="1:15" s="47" customFormat="1" ht="15.75" outlineLevel="1" thickBot="1" x14ac:dyDescent="0.3">
      <c r="A167" s="46" t="s">
        <v>136</v>
      </c>
      <c r="B167" s="77" t="s">
        <v>137</v>
      </c>
      <c r="C167" s="42">
        <f t="shared" si="30"/>
        <v>660600</v>
      </c>
      <c r="D167" s="42">
        <v>37300</v>
      </c>
      <c r="E167" s="42">
        <v>100966</v>
      </c>
      <c r="F167" s="42">
        <v>39300</v>
      </c>
      <c r="G167" s="42">
        <v>40300</v>
      </c>
      <c r="H167" s="42">
        <v>100966</v>
      </c>
      <c r="I167" s="42">
        <v>36300</v>
      </c>
      <c r="J167" s="42">
        <v>57300</v>
      </c>
      <c r="K167" s="42">
        <v>98968</v>
      </c>
      <c r="L167" s="42">
        <v>36300</v>
      </c>
      <c r="M167" s="42">
        <v>40300</v>
      </c>
      <c r="N167" s="42">
        <v>37300</v>
      </c>
      <c r="O167" s="42">
        <v>35300</v>
      </c>
    </row>
    <row r="168" spans="1:15" ht="15.75" thickBot="1" x14ac:dyDescent="0.3">
      <c r="A168" s="26">
        <v>3600</v>
      </c>
      <c r="B168" s="76" t="s">
        <v>760</v>
      </c>
      <c r="C168" s="35">
        <f>SUM(C169:C175)</f>
        <v>5849917.1999999993</v>
      </c>
      <c r="D168" s="35">
        <f t="shared" ref="D168:O168" si="33">SUM(D169:D175)</f>
        <v>942403.6</v>
      </c>
      <c r="E168" s="35">
        <f t="shared" si="33"/>
        <v>555925.6</v>
      </c>
      <c r="F168" s="35">
        <f t="shared" si="33"/>
        <v>514105.59999999998</v>
      </c>
      <c r="G168" s="35">
        <f t="shared" si="33"/>
        <v>414153.6</v>
      </c>
      <c r="H168" s="35">
        <f t="shared" si="33"/>
        <v>429305.59999999998</v>
      </c>
      <c r="I168" s="35">
        <f t="shared" si="33"/>
        <v>414559.6</v>
      </c>
      <c r="J168" s="35">
        <f t="shared" si="33"/>
        <v>417959.6</v>
      </c>
      <c r="K168" s="35">
        <f t="shared" si="33"/>
        <v>431465.6</v>
      </c>
      <c r="L168" s="35">
        <f t="shared" si="33"/>
        <v>447959.6</v>
      </c>
      <c r="M168" s="35">
        <f t="shared" si="33"/>
        <v>429559.6</v>
      </c>
      <c r="N168" s="35">
        <f t="shared" si="33"/>
        <v>422959.6</v>
      </c>
      <c r="O168" s="35">
        <f t="shared" si="33"/>
        <v>429559.6</v>
      </c>
    </row>
    <row r="169" spans="1:15" s="47" customFormat="1" ht="15.75" outlineLevel="1" thickBot="1" x14ac:dyDescent="0.3">
      <c r="A169" s="46" t="s">
        <v>138</v>
      </c>
      <c r="B169" s="77" t="s">
        <v>139</v>
      </c>
      <c r="C169" s="42">
        <f t="shared" si="30"/>
        <v>5643417.1999999993</v>
      </c>
      <c r="D169" s="42">
        <v>912403.6</v>
      </c>
      <c r="E169" s="42">
        <v>515925.6</v>
      </c>
      <c r="F169" s="42">
        <v>454105.59999999998</v>
      </c>
      <c r="G169" s="42">
        <v>414153.6</v>
      </c>
      <c r="H169" s="42">
        <v>429305.59999999998</v>
      </c>
      <c r="I169" s="42">
        <v>414559.6</v>
      </c>
      <c r="J169" s="42">
        <v>407959.6</v>
      </c>
      <c r="K169" s="42">
        <v>419965.6</v>
      </c>
      <c r="L169" s="42">
        <v>427959.6</v>
      </c>
      <c r="M169" s="42">
        <v>419559.6</v>
      </c>
      <c r="N169" s="42">
        <v>407959.6</v>
      </c>
      <c r="O169" s="42">
        <v>419559.6</v>
      </c>
    </row>
    <row r="170" spans="1:15" s="47" customFormat="1" ht="15.75" outlineLevel="1" thickBot="1" x14ac:dyDescent="0.3">
      <c r="A170" s="46" t="s">
        <v>140</v>
      </c>
      <c r="B170" s="77" t="s">
        <v>824</v>
      </c>
      <c r="C170" s="42">
        <f t="shared" si="30"/>
        <v>0</v>
      </c>
      <c r="D170" s="42">
        <v>0</v>
      </c>
      <c r="E170" s="42">
        <v>0</v>
      </c>
      <c r="F170" s="42">
        <v>0</v>
      </c>
      <c r="G170" s="42">
        <v>0</v>
      </c>
      <c r="H170" s="42">
        <v>0</v>
      </c>
      <c r="I170" s="42">
        <v>0</v>
      </c>
      <c r="J170" s="42">
        <v>0</v>
      </c>
      <c r="K170" s="42">
        <v>0</v>
      </c>
      <c r="L170" s="42">
        <v>0</v>
      </c>
      <c r="M170" s="42">
        <v>0</v>
      </c>
      <c r="N170" s="42">
        <v>0</v>
      </c>
      <c r="O170" s="42">
        <v>0</v>
      </c>
    </row>
    <row r="171" spans="1:15" s="47" customFormat="1" ht="15.75" outlineLevel="1" thickBot="1" x14ac:dyDescent="0.3">
      <c r="A171" s="46" t="s">
        <v>141</v>
      </c>
      <c r="B171" s="77" t="s">
        <v>142</v>
      </c>
      <c r="C171" s="42">
        <f t="shared" si="30"/>
        <v>21500</v>
      </c>
      <c r="D171" s="42">
        <v>0</v>
      </c>
      <c r="E171" s="42">
        <v>0</v>
      </c>
      <c r="F171" s="42">
        <v>20000</v>
      </c>
      <c r="G171" s="42">
        <v>0</v>
      </c>
      <c r="H171" s="42">
        <v>0</v>
      </c>
      <c r="I171" s="42">
        <v>0</v>
      </c>
      <c r="J171" s="42">
        <v>0</v>
      </c>
      <c r="K171" s="42">
        <v>1500</v>
      </c>
      <c r="L171" s="42">
        <v>0</v>
      </c>
      <c r="M171" s="42">
        <v>0</v>
      </c>
      <c r="N171" s="42">
        <v>0</v>
      </c>
      <c r="O171" s="42">
        <v>0</v>
      </c>
    </row>
    <row r="172" spans="1:15" s="47" customFormat="1" ht="15.75" outlineLevel="1" thickBot="1" x14ac:dyDescent="0.3">
      <c r="A172" s="46" t="s">
        <v>400</v>
      </c>
      <c r="B172" s="77" t="s">
        <v>401</v>
      </c>
      <c r="C172" s="42">
        <f t="shared" si="30"/>
        <v>0</v>
      </c>
      <c r="D172" s="42">
        <v>0</v>
      </c>
      <c r="E172" s="42">
        <v>0</v>
      </c>
      <c r="F172" s="42">
        <v>0</v>
      </c>
      <c r="G172" s="42">
        <v>0</v>
      </c>
      <c r="H172" s="42">
        <v>0</v>
      </c>
      <c r="I172" s="42">
        <v>0</v>
      </c>
      <c r="J172" s="42">
        <v>0</v>
      </c>
      <c r="K172" s="42">
        <v>0</v>
      </c>
      <c r="L172" s="42">
        <v>0</v>
      </c>
      <c r="M172" s="42">
        <v>0</v>
      </c>
      <c r="N172" s="42">
        <v>0</v>
      </c>
      <c r="O172" s="42">
        <v>0</v>
      </c>
    </row>
    <row r="173" spans="1:15" s="47" customFormat="1" ht="15.75" outlineLevel="1" thickBot="1" x14ac:dyDescent="0.3">
      <c r="A173" s="46" t="s">
        <v>402</v>
      </c>
      <c r="B173" s="77" t="s">
        <v>403</v>
      </c>
      <c r="C173" s="42">
        <f t="shared" si="30"/>
        <v>0</v>
      </c>
      <c r="D173" s="42">
        <v>0</v>
      </c>
      <c r="E173" s="42">
        <v>0</v>
      </c>
      <c r="F173" s="42">
        <v>0</v>
      </c>
      <c r="G173" s="42">
        <v>0</v>
      </c>
      <c r="H173" s="42">
        <v>0</v>
      </c>
      <c r="I173" s="42">
        <v>0</v>
      </c>
      <c r="J173" s="42">
        <v>0</v>
      </c>
      <c r="K173" s="42">
        <v>0</v>
      </c>
      <c r="L173" s="42">
        <v>0</v>
      </c>
      <c r="M173" s="42">
        <v>0</v>
      </c>
      <c r="N173" s="42">
        <v>0</v>
      </c>
      <c r="O173" s="42">
        <v>0</v>
      </c>
    </row>
    <row r="174" spans="1:15" s="47" customFormat="1" ht="15.75" outlineLevel="1" thickBot="1" x14ac:dyDescent="0.3">
      <c r="A174" s="46" t="s">
        <v>143</v>
      </c>
      <c r="B174" s="77" t="s">
        <v>144</v>
      </c>
      <c r="C174" s="42">
        <f t="shared" si="30"/>
        <v>185000</v>
      </c>
      <c r="D174" s="42">
        <v>30000</v>
      </c>
      <c r="E174" s="42">
        <v>40000</v>
      </c>
      <c r="F174" s="42">
        <v>40000</v>
      </c>
      <c r="G174" s="42">
        <v>0</v>
      </c>
      <c r="H174" s="42">
        <v>0</v>
      </c>
      <c r="I174" s="42">
        <v>0</v>
      </c>
      <c r="J174" s="42">
        <v>10000</v>
      </c>
      <c r="K174" s="42">
        <v>10000</v>
      </c>
      <c r="L174" s="42">
        <v>20000</v>
      </c>
      <c r="M174" s="42">
        <v>10000</v>
      </c>
      <c r="N174" s="42">
        <v>15000</v>
      </c>
      <c r="O174" s="42">
        <v>10000</v>
      </c>
    </row>
    <row r="175" spans="1:15" s="47" customFormat="1" ht="15.75" outlineLevel="1" thickBot="1" x14ac:dyDescent="0.3">
      <c r="A175" s="46" t="s">
        <v>145</v>
      </c>
      <c r="B175" s="77" t="s">
        <v>146</v>
      </c>
      <c r="C175" s="42">
        <f t="shared" si="30"/>
        <v>0</v>
      </c>
      <c r="D175" s="42">
        <v>0</v>
      </c>
      <c r="E175" s="42">
        <v>0</v>
      </c>
      <c r="F175" s="42">
        <v>0</v>
      </c>
      <c r="G175" s="42">
        <v>0</v>
      </c>
      <c r="H175" s="42">
        <v>0</v>
      </c>
      <c r="I175" s="42">
        <v>0</v>
      </c>
      <c r="J175" s="42">
        <v>0</v>
      </c>
      <c r="K175" s="42">
        <v>0</v>
      </c>
      <c r="L175" s="42">
        <v>0</v>
      </c>
      <c r="M175" s="42">
        <v>0</v>
      </c>
      <c r="N175" s="42">
        <v>0</v>
      </c>
      <c r="O175" s="42">
        <v>0</v>
      </c>
    </row>
    <row r="176" spans="1:15" ht="15.75" thickBot="1" x14ac:dyDescent="0.3">
      <c r="A176" s="26">
        <v>3700</v>
      </c>
      <c r="B176" s="76" t="s">
        <v>761</v>
      </c>
      <c r="C176" s="35">
        <f>SUM(C177:C189)</f>
        <v>574174</v>
      </c>
      <c r="D176" s="35">
        <f t="shared" ref="D176:O176" si="34">SUM(D177:D189)</f>
        <v>40870.67</v>
      </c>
      <c r="E176" s="35">
        <f t="shared" si="34"/>
        <v>49566</v>
      </c>
      <c r="F176" s="35">
        <f t="shared" si="34"/>
        <v>68038</v>
      </c>
      <c r="G176" s="35">
        <f t="shared" si="34"/>
        <v>61884</v>
      </c>
      <c r="H176" s="35">
        <f t="shared" si="34"/>
        <v>84384</v>
      </c>
      <c r="I176" s="35">
        <f t="shared" si="34"/>
        <v>28120.880000000001</v>
      </c>
      <c r="J176" s="35">
        <f t="shared" si="34"/>
        <v>30977</v>
      </c>
      <c r="K176" s="35">
        <f t="shared" si="34"/>
        <v>87616.25</v>
      </c>
      <c r="L176" s="35">
        <f t="shared" si="34"/>
        <v>34359</v>
      </c>
      <c r="M176" s="35">
        <f t="shared" si="34"/>
        <v>64827</v>
      </c>
      <c r="N176" s="35">
        <f t="shared" si="34"/>
        <v>12951</v>
      </c>
      <c r="O176" s="35">
        <f t="shared" si="34"/>
        <v>10580.2</v>
      </c>
    </row>
    <row r="177" spans="1:15" s="4" customFormat="1" ht="15.75" outlineLevel="1" thickBot="1" x14ac:dyDescent="0.3">
      <c r="A177" s="46" t="s">
        <v>762</v>
      </c>
      <c r="B177" s="77" t="s">
        <v>763</v>
      </c>
      <c r="C177" s="42">
        <f>SUM(D177:O177)</f>
        <v>0</v>
      </c>
      <c r="D177" s="45">
        <v>0</v>
      </c>
      <c r="E177" s="45">
        <v>0</v>
      </c>
      <c r="F177" s="45">
        <v>0</v>
      </c>
      <c r="G177" s="45">
        <v>0</v>
      </c>
      <c r="H177" s="45">
        <v>0</v>
      </c>
      <c r="I177" s="45">
        <v>0</v>
      </c>
      <c r="J177" s="45">
        <v>0</v>
      </c>
      <c r="K177" s="45">
        <v>0</v>
      </c>
      <c r="L177" s="45">
        <v>0</v>
      </c>
      <c r="M177" s="45">
        <v>0</v>
      </c>
      <c r="N177" s="45">
        <v>0</v>
      </c>
      <c r="O177" s="45">
        <v>0</v>
      </c>
    </row>
    <row r="178" spans="1:15" s="47" customFormat="1" ht="15.75" outlineLevel="1" thickBot="1" x14ac:dyDescent="0.3">
      <c r="A178" s="46" t="s">
        <v>147</v>
      </c>
      <c r="B178" s="77" t="s">
        <v>148</v>
      </c>
      <c r="C178" s="42">
        <f t="shared" si="30"/>
        <v>36000</v>
      </c>
      <c r="D178" s="45">
        <v>0</v>
      </c>
      <c r="E178" s="45">
        <v>15000</v>
      </c>
      <c r="F178" s="45">
        <v>0</v>
      </c>
      <c r="G178" s="45">
        <v>21000</v>
      </c>
      <c r="H178" s="45">
        <v>0</v>
      </c>
      <c r="I178" s="45">
        <v>0</v>
      </c>
      <c r="J178" s="45">
        <v>0</v>
      </c>
      <c r="K178" s="45">
        <v>0</v>
      </c>
      <c r="L178" s="45">
        <v>0</v>
      </c>
      <c r="M178" s="45">
        <v>0</v>
      </c>
      <c r="N178" s="45">
        <v>0</v>
      </c>
      <c r="O178" s="45">
        <v>0</v>
      </c>
    </row>
    <row r="179" spans="1:15" s="47" customFormat="1" ht="15.75" outlineLevel="1" thickBot="1" x14ac:dyDescent="0.3">
      <c r="A179" s="46" t="s">
        <v>149</v>
      </c>
      <c r="B179" s="77" t="s">
        <v>150</v>
      </c>
      <c r="C179" s="42">
        <f t="shared" si="30"/>
        <v>39030</v>
      </c>
      <c r="D179" s="45">
        <v>22030</v>
      </c>
      <c r="E179" s="45">
        <v>0</v>
      </c>
      <c r="F179" s="45">
        <v>0</v>
      </c>
      <c r="G179" s="45">
        <v>0</v>
      </c>
      <c r="H179" s="45">
        <v>17000</v>
      </c>
      <c r="I179" s="45">
        <v>0</v>
      </c>
      <c r="J179" s="45">
        <v>0</v>
      </c>
      <c r="K179" s="45">
        <v>0</v>
      </c>
      <c r="L179" s="45">
        <v>0</v>
      </c>
      <c r="M179" s="45">
        <v>0</v>
      </c>
      <c r="N179" s="45">
        <v>0</v>
      </c>
      <c r="O179" s="45">
        <v>0</v>
      </c>
    </row>
    <row r="180" spans="1:15" s="47" customFormat="1" ht="15.75" outlineLevel="1" thickBot="1" x14ac:dyDescent="0.3">
      <c r="A180" s="46" t="s">
        <v>768</v>
      </c>
      <c r="B180" s="77" t="s">
        <v>769</v>
      </c>
      <c r="C180" s="42">
        <f t="shared" si="30"/>
        <v>0</v>
      </c>
      <c r="D180" s="42">
        <v>0</v>
      </c>
      <c r="E180" s="42">
        <v>0</v>
      </c>
      <c r="F180" s="42">
        <v>0</v>
      </c>
      <c r="G180" s="42">
        <v>0</v>
      </c>
      <c r="H180" s="42">
        <v>0</v>
      </c>
      <c r="I180" s="42">
        <v>0</v>
      </c>
      <c r="J180" s="42">
        <v>0</v>
      </c>
      <c r="K180" s="42">
        <v>0</v>
      </c>
      <c r="L180" s="42">
        <v>0</v>
      </c>
      <c r="M180" s="42">
        <v>0</v>
      </c>
      <c r="N180" s="42">
        <v>0</v>
      </c>
      <c r="O180" s="42">
        <v>0</v>
      </c>
    </row>
    <row r="181" spans="1:15" s="47" customFormat="1" ht="15.75" outlineLevel="1" thickBot="1" x14ac:dyDescent="0.3">
      <c r="A181" s="46" t="s">
        <v>151</v>
      </c>
      <c r="B181" s="77" t="s">
        <v>152</v>
      </c>
      <c r="C181" s="42">
        <f t="shared" si="30"/>
        <v>121739.99999999999</v>
      </c>
      <c r="D181" s="45">
        <v>986.67000000000007</v>
      </c>
      <c r="E181" s="45">
        <v>1727</v>
      </c>
      <c r="F181" s="45">
        <v>42477</v>
      </c>
      <c r="G181" s="45">
        <v>1432</v>
      </c>
      <c r="H181" s="45">
        <v>12184</v>
      </c>
      <c r="I181" s="45">
        <v>2518.88</v>
      </c>
      <c r="J181" s="45">
        <v>3139</v>
      </c>
      <c r="K181" s="45">
        <v>52021.25</v>
      </c>
      <c r="L181" s="45">
        <v>1428</v>
      </c>
      <c r="M181" s="45">
        <v>2450</v>
      </c>
      <c r="N181" s="45">
        <v>792</v>
      </c>
      <c r="O181" s="45">
        <v>584.20000000000005</v>
      </c>
    </row>
    <row r="182" spans="1:15" s="47" customFormat="1" ht="15.75" outlineLevel="1" thickBot="1" x14ac:dyDescent="0.3">
      <c r="A182" s="46" t="s">
        <v>153</v>
      </c>
      <c r="B182" s="77" t="s">
        <v>154</v>
      </c>
      <c r="C182" s="42">
        <f t="shared" si="30"/>
        <v>0</v>
      </c>
      <c r="D182" s="42">
        <v>0</v>
      </c>
      <c r="E182" s="42">
        <v>0</v>
      </c>
      <c r="F182" s="42">
        <v>0</v>
      </c>
      <c r="G182" s="42">
        <v>0</v>
      </c>
      <c r="H182" s="42">
        <v>0</v>
      </c>
      <c r="I182" s="42">
        <v>0</v>
      </c>
      <c r="J182" s="42">
        <v>0</v>
      </c>
      <c r="K182" s="42">
        <v>0</v>
      </c>
      <c r="L182" s="42">
        <v>0</v>
      </c>
      <c r="M182" s="42">
        <v>0</v>
      </c>
      <c r="N182" s="42">
        <v>0</v>
      </c>
      <c r="O182" s="42">
        <v>0</v>
      </c>
    </row>
    <row r="183" spans="1:15" s="47" customFormat="1" ht="15.75" outlineLevel="1" thickBot="1" x14ac:dyDescent="0.3">
      <c r="A183" s="46" t="s">
        <v>404</v>
      </c>
      <c r="B183" s="77" t="s">
        <v>405</v>
      </c>
      <c r="C183" s="42">
        <f t="shared" si="30"/>
        <v>0</v>
      </c>
      <c r="D183" s="42">
        <v>0</v>
      </c>
      <c r="E183" s="42">
        <v>0</v>
      </c>
      <c r="F183" s="42">
        <v>0</v>
      </c>
      <c r="G183" s="42">
        <v>0</v>
      </c>
      <c r="H183" s="42">
        <v>0</v>
      </c>
      <c r="I183" s="42">
        <v>0</v>
      </c>
      <c r="J183" s="42">
        <v>0</v>
      </c>
      <c r="K183" s="42">
        <v>0</v>
      </c>
      <c r="L183" s="42">
        <v>0</v>
      </c>
      <c r="M183" s="42">
        <v>0</v>
      </c>
      <c r="N183" s="42">
        <v>0</v>
      </c>
      <c r="O183" s="42">
        <v>0</v>
      </c>
    </row>
    <row r="184" spans="1:15" s="47" customFormat="1" ht="15.75" outlineLevel="1" thickBot="1" x14ac:dyDescent="0.3">
      <c r="A184" s="46" t="s">
        <v>406</v>
      </c>
      <c r="B184" s="77" t="s">
        <v>407</v>
      </c>
      <c r="C184" s="42">
        <f t="shared" si="30"/>
        <v>0</v>
      </c>
      <c r="D184" s="42">
        <v>0</v>
      </c>
      <c r="E184" s="42">
        <v>0</v>
      </c>
      <c r="F184" s="42">
        <v>0</v>
      </c>
      <c r="G184" s="42">
        <v>0</v>
      </c>
      <c r="H184" s="42">
        <v>0</v>
      </c>
      <c r="I184" s="42">
        <v>0</v>
      </c>
      <c r="J184" s="42">
        <v>0</v>
      </c>
      <c r="K184" s="42">
        <v>0</v>
      </c>
      <c r="L184" s="42">
        <v>0</v>
      </c>
      <c r="M184" s="42">
        <v>0</v>
      </c>
      <c r="N184" s="42">
        <v>0</v>
      </c>
      <c r="O184" s="42">
        <v>0</v>
      </c>
    </row>
    <row r="185" spans="1:15" s="47" customFormat="1" ht="15.75" outlineLevel="1" thickBot="1" x14ac:dyDescent="0.3">
      <c r="A185" s="46" t="s">
        <v>155</v>
      </c>
      <c r="B185" s="77" t="s">
        <v>156</v>
      </c>
      <c r="C185" s="42">
        <f t="shared" si="30"/>
        <v>190860</v>
      </c>
      <c r="D185" s="45">
        <v>17854</v>
      </c>
      <c r="E185" s="45">
        <v>20021</v>
      </c>
      <c r="F185" s="45">
        <v>12316</v>
      </c>
      <c r="G185" s="45">
        <v>25964</v>
      </c>
      <c r="H185" s="45">
        <v>17134</v>
      </c>
      <c r="I185" s="45">
        <v>12141</v>
      </c>
      <c r="J185" s="45">
        <v>14163</v>
      </c>
      <c r="K185" s="45">
        <v>18375</v>
      </c>
      <c r="L185" s="45">
        <v>19955</v>
      </c>
      <c r="M185" s="45">
        <v>11875</v>
      </c>
      <c r="N185" s="45">
        <v>11343</v>
      </c>
      <c r="O185" s="45">
        <v>9719</v>
      </c>
    </row>
    <row r="186" spans="1:15" s="47" customFormat="1" ht="15.75" outlineLevel="1" thickBot="1" x14ac:dyDescent="0.3">
      <c r="A186" s="46" t="s">
        <v>157</v>
      </c>
      <c r="B186" s="77" t="s">
        <v>158</v>
      </c>
      <c r="C186" s="42">
        <f t="shared" si="30"/>
        <v>70000</v>
      </c>
      <c r="D186" s="45">
        <v>0</v>
      </c>
      <c r="E186" s="45">
        <v>0</v>
      </c>
      <c r="F186" s="45">
        <v>0</v>
      </c>
      <c r="G186" s="45">
        <v>0</v>
      </c>
      <c r="H186" s="45">
        <v>20000</v>
      </c>
      <c r="I186" s="45">
        <v>0</v>
      </c>
      <c r="J186" s="45">
        <v>0</v>
      </c>
      <c r="K186" s="45">
        <v>0</v>
      </c>
      <c r="L186" s="45">
        <v>0</v>
      </c>
      <c r="M186" s="45">
        <v>50000</v>
      </c>
      <c r="N186" s="45">
        <v>0</v>
      </c>
      <c r="O186" s="45">
        <v>0</v>
      </c>
    </row>
    <row r="187" spans="1:15" s="47" customFormat="1" ht="15.75" outlineLevel="1" thickBot="1" x14ac:dyDescent="0.3">
      <c r="A187" s="46" t="s">
        <v>408</v>
      </c>
      <c r="B187" s="77" t="s">
        <v>409</v>
      </c>
      <c r="C187" s="42">
        <f t="shared" si="30"/>
        <v>0</v>
      </c>
      <c r="D187" s="42">
        <v>0</v>
      </c>
      <c r="E187" s="42">
        <v>0</v>
      </c>
      <c r="F187" s="42">
        <v>0</v>
      </c>
      <c r="G187" s="42">
        <v>0</v>
      </c>
      <c r="H187" s="42">
        <v>0</v>
      </c>
      <c r="I187" s="42">
        <v>0</v>
      </c>
      <c r="J187" s="42">
        <v>0</v>
      </c>
      <c r="K187" s="42">
        <v>0</v>
      </c>
      <c r="L187" s="42">
        <v>0</v>
      </c>
      <c r="M187" s="42">
        <v>0</v>
      </c>
      <c r="N187" s="42">
        <v>0</v>
      </c>
      <c r="O187" s="42">
        <v>0</v>
      </c>
    </row>
    <row r="188" spans="1:15" s="47" customFormat="1" ht="15.75" outlineLevel="1" thickBot="1" x14ac:dyDescent="0.3">
      <c r="A188" s="46" t="s">
        <v>410</v>
      </c>
      <c r="B188" s="77" t="s">
        <v>411</v>
      </c>
      <c r="C188" s="42">
        <f t="shared" si="30"/>
        <v>102544</v>
      </c>
      <c r="D188" s="42">
        <v>0</v>
      </c>
      <c r="E188" s="42">
        <v>12818</v>
      </c>
      <c r="F188" s="42">
        <v>12818</v>
      </c>
      <c r="G188" s="42">
        <v>12818</v>
      </c>
      <c r="H188" s="42">
        <v>12818</v>
      </c>
      <c r="I188" s="42">
        <v>12818</v>
      </c>
      <c r="J188" s="42">
        <v>12818</v>
      </c>
      <c r="K188" s="42">
        <v>12818</v>
      </c>
      <c r="L188" s="42">
        <v>12818</v>
      </c>
      <c r="M188" s="42">
        <v>0</v>
      </c>
      <c r="N188" s="42">
        <v>0</v>
      </c>
      <c r="O188" s="42">
        <v>0</v>
      </c>
    </row>
    <row r="189" spans="1:15" s="47" customFormat="1" ht="15.75" outlineLevel="1" thickBot="1" x14ac:dyDescent="0.3">
      <c r="A189" s="46" t="s">
        <v>412</v>
      </c>
      <c r="B189" s="77" t="s">
        <v>413</v>
      </c>
      <c r="C189" s="42">
        <f t="shared" si="30"/>
        <v>14000</v>
      </c>
      <c r="D189" s="45">
        <v>0</v>
      </c>
      <c r="E189" s="45">
        <v>0</v>
      </c>
      <c r="F189" s="45">
        <v>427</v>
      </c>
      <c r="G189" s="45">
        <v>670</v>
      </c>
      <c r="H189" s="45">
        <v>5248</v>
      </c>
      <c r="I189" s="45">
        <v>643</v>
      </c>
      <c r="J189" s="45">
        <v>857</v>
      </c>
      <c r="K189" s="45">
        <v>4402</v>
      </c>
      <c r="L189" s="45">
        <v>158</v>
      </c>
      <c r="M189" s="45">
        <v>502</v>
      </c>
      <c r="N189" s="45">
        <v>816</v>
      </c>
      <c r="O189" s="45">
        <v>277</v>
      </c>
    </row>
    <row r="190" spans="1:15" ht="15.75" thickBot="1" x14ac:dyDescent="0.3">
      <c r="A190" s="26">
        <v>3800</v>
      </c>
      <c r="B190" s="76" t="s">
        <v>819</v>
      </c>
      <c r="C190" s="35">
        <f>SUM(C191:C195)</f>
        <v>11983030.909999998</v>
      </c>
      <c r="D190" s="35">
        <f t="shared" ref="D190:O190" si="35">SUM(D191:D195)</f>
        <v>6017968.8399999999</v>
      </c>
      <c r="E190" s="35">
        <f t="shared" si="35"/>
        <v>659047.92999999993</v>
      </c>
      <c r="F190" s="35">
        <f t="shared" si="35"/>
        <v>1479425</v>
      </c>
      <c r="G190" s="35">
        <f t="shared" si="35"/>
        <v>213246.52000000002</v>
      </c>
      <c r="H190" s="35">
        <f t="shared" si="35"/>
        <v>191767.13</v>
      </c>
      <c r="I190" s="35">
        <f t="shared" si="35"/>
        <v>582173.02</v>
      </c>
      <c r="J190" s="35">
        <f t="shared" si="35"/>
        <v>670527.25</v>
      </c>
      <c r="K190" s="35">
        <f t="shared" si="35"/>
        <v>559279.78</v>
      </c>
      <c r="L190" s="35">
        <f t="shared" si="35"/>
        <v>1197181.77</v>
      </c>
      <c r="M190" s="35">
        <f t="shared" si="35"/>
        <v>245329.39</v>
      </c>
      <c r="N190" s="35">
        <f t="shared" si="35"/>
        <v>85183.34</v>
      </c>
      <c r="O190" s="35">
        <f t="shared" si="35"/>
        <v>81900.94</v>
      </c>
    </row>
    <row r="191" spans="1:15" s="47" customFormat="1" ht="15.75" outlineLevel="1" thickBot="1" x14ac:dyDescent="0.3">
      <c r="A191" s="46" t="s">
        <v>159</v>
      </c>
      <c r="B191" s="77" t="s">
        <v>160</v>
      </c>
      <c r="C191" s="42">
        <f t="shared" si="30"/>
        <v>0</v>
      </c>
      <c r="D191" s="42">
        <v>0</v>
      </c>
      <c r="E191" s="42">
        <v>0</v>
      </c>
      <c r="F191" s="42">
        <v>0</v>
      </c>
      <c r="G191" s="42">
        <v>0</v>
      </c>
      <c r="H191" s="42">
        <v>0</v>
      </c>
      <c r="I191" s="42">
        <v>0</v>
      </c>
      <c r="J191" s="42">
        <v>0</v>
      </c>
      <c r="K191" s="42">
        <v>0</v>
      </c>
      <c r="L191" s="42">
        <v>0</v>
      </c>
      <c r="M191" s="42">
        <v>0</v>
      </c>
      <c r="N191" s="42">
        <v>0</v>
      </c>
      <c r="O191" s="42">
        <v>0</v>
      </c>
    </row>
    <row r="192" spans="1:15" s="47" customFormat="1" ht="15.75" outlineLevel="1" thickBot="1" x14ac:dyDescent="0.3">
      <c r="A192" s="46" t="s">
        <v>161</v>
      </c>
      <c r="B192" s="77" t="s">
        <v>162</v>
      </c>
      <c r="C192" s="42">
        <f t="shared" si="30"/>
        <v>11978530.909999998</v>
      </c>
      <c r="D192" s="45">
        <v>6017968.8399999999</v>
      </c>
      <c r="E192" s="45">
        <v>659047.92999999993</v>
      </c>
      <c r="F192" s="45">
        <v>1479425</v>
      </c>
      <c r="G192" s="45">
        <v>208746.52000000002</v>
      </c>
      <c r="H192" s="45">
        <v>191767.13</v>
      </c>
      <c r="I192" s="45">
        <v>582173.02</v>
      </c>
      <c r="J192" s="45">
        <v>670527.25</v>
      </c>
      <c r="K192" s="45">
        <v>559279.78</v>
      </c>
      <c r="L192" s="45">
        <v>1197181.77</v>
      </c>
      <c r="M192" s="45">
        <v>245329.39</v>
      </c>
      <c r="N192" s="45">
        <v>85183.34</v>
      </c>
      <c r="O192" s="45">
        <v>81900.94</v>
      </c>
    </row>
    <row r="193" spans="1:15" s="47" customFormat="1" ht="15.75" outlineLevel="1" thickBot="1" x14ac:dyDescent="0.3">
      <c r="A193" s="46" t="s">
        <v>163</v>
      </c>
      <c r="B193" s="77" t="s">
        <v>164</v>
      </c>
      <c r="C193" s="42">
        <f t="shared" si="30"/>
        <v>4500</v>
      </c>
      <c r="D193" s="45">
        <v>0</v>
      </c>
      <c r="E193" s="45">
        <v>0</v>
      </c>
      <c r="F193" s="45">
        <v>0</v>
      </c>
      <c r="G193" s="45">
        <v>4500</v>
      </c>
      <c r="H193" s="45">
        <v>0</v>
      </c>
      <c r="I193" s="45">
        <v>0</v>
      </c>
      <c r="J193" s="45">
        <v>0</v>
      </c>
      <c r="K193" s="45">
        <v>0</v>
      </c>
      <c r="L193" s="45">
        <v>0</v>
      </c>
      <c r="M193" s="45">
        <v>0</v>
      </c>
      <c r="N193" s="45">
        <v>0</v>
      </c>
      <c r="O193" s="45">
        <v>0</v>
      </c>
    </row>
    <row r="194" spans="1:15" s="47" customFormat="1" ht="15.75" outlineLevel="1" thickBot="1" x14ac:dyDescent="0.3">
      <c r="A194" s="46" t="s">
        <v>414</v>
      </c>
      <c r="B194" s="77" t="s">
        <v>415</v>
      </c>
      <c r="C194" s="42">
        <f t="shared" si="30"/>
        <v>0</v>
      </c>
      <c r="D194" s="42">
        <v>0</v>
      </c>
      <c r="E194" s="42">
        <v>0</v>
      </c>
      <c r="F194" s="42">
        <v>0</v>
      </c>
      <c r="G194" s="42">
        <v>0</v>
      </c>
      <c r="H194" s="42">
        <v>0</v>
      </c>
      <c r="I194" s="42">
        <v>0</v>
      </c>
      <c r="J194" s="42">
        <v>0</v>
      </c>
      <c r="K194" s="42">
        <v>0</v>
      </c>
      <c r="L194" s="42">
        <v>0</v>
      </c>
      <c r="M194" s="42">
        <v>0</v>
      </c>
      <c r="N194" s="42">
        <v>0</v>
      </c>
      <c r="O194" s="42">
        <v>0</v>
      </c>
    </row>
    <row r="195" spans="1:15" s="47" customFormat="1" ht="15.75" outlineLevel="1" thickBot="1" x14ac:dyDescent="0.3">
      <c r="A195" s="46" t="s">
        <v>165</v>
      </c>
      <c r="B195" s="77" t="s">
        <v>166</v>
      </c>
      <c r="C195" s="42">
        <f t="shared" si="30"/>
        <v>0</v>
      </c>
      <c r="D195" s="42">
        <v>0</v>
      </c>
      <c r="E195" s="42">
        <v>0</v>
      </c>
      <c r="F195" s="42">
        <v>0</v>
      </c>
      <c r="G195" s="42">
        <v>0</v>
      </c>
      <c r="H195" s="42">
        <v>0</v>
      </c>
      <c r="I195" s="42">
        <v>0</v>
      </c>
      <c r="J195" s="42">
        <v>0</v>
      </c>
      <c r="K195" s="42">
        <v>0</v>
      </c>
      <c r="L195" s="42">
        <v>0</v>
      </c>
      <c r="M195" s="42">
        <v>0</v>
      </c>
      <c r="N195" s="42">
        <v>0</v>
      </c>
      <c r="O195" s="42">
        <v>0</v>
      </c>
    </row>
    <row r="196" spans="1:15" ht="15.75" thickBot="1" x14ac:dyDescent="0.3">
      <c r="A196" s="26">
        <v>3900</v>
      </c>
      <c r="B196" s="76" t="s">
        <v>170</v>
      </c>
      <c r="C196" s="35">
        <f>SUM(C197:C205)</f>
        <v>16346000</v>
      </c>
      <c r="D196" s="35">
        <f t="shared" ref="D196:O196" si="36">SUM(D197:D205)</f>
        <v>2023000</v>
      </c>
      <c r="E196" s="35">
        <f t="shared" si="36"/>
        <v>1323000</v>
      </c>
      <c r="F196" s="35">
        <f t="shared" si="36"/>
        <v>1300000</v>
      </c>
      <c r="G196" s="35">
        <f t="shared" si="36"/>
        <v>1300000</v>
      </c>
      <c r="H196" s="35">
        <f t="shared" si="36"/>
        <v>1300000</v>
      </c>
      <c r="I196" s="35">
        <f t="shared" si="36"/>
        <v>1300000</v>
      </c>
      <c r="J196" s="35">
        <f t="shared" si="36"/>
        <v>1300000</v>
      </c>
      <c r="K196" s="35">
        <f t="shared" si="36"/>
        <v>1300000</v>
      </c>
      <c r="L196" s="35">
        <f t="shared" si="36"/>
        <v>1300000</v>
      </c>
      <c r="M196" s="35">
        <f t="shared" si="36"/>
        <v>1300000</v>
      </c>
      <c r="N196" s="35">
        <f t="shared" si="36"/>
        <v>1300000</v>
      </c>
      <c r="O196" s="35">
        <f t="shared" si="36"/>
        <v>1300000</v>
      </c>
    </row>
    <row r="197" spans="1:15" s="47" customFormat="1" ht="15.75" outlineLevel="1" thickBot="1" x14ac:dyDescent="0.3">
      <c r="A197" s="46" t="s">
        <v>416</v>
      </c>
      <c r="B197" s="77" t="s">
        <v>417</v>
      </c>
      <c r="C197" s="42">
        <f t="shared" si="30"/>
        <v>0</v>
      </c>
      <c r="D197" s="42">
        <v>0</v>
      </c>
      <c r="E197" s="42">
        <v>0</v>
      </c>
      <c r="F197" s="42">
        <v>0</v>
      </c>
      <c r="G197" s="42">
        <v>0</v>
      </c>
      <c r="H197" s="42">
        <v>0</v>
      </c>
      <c r="I197" s="42">
        <v>0</v>
      </c>
      <c r="J197" s="42">
        <v>0</v>
      </c>
      <c r="K197" s="42">
        <v>0</v>
      </c>
      <c r="L197" s="42">
        <v>0</v>
      </c>
      <c r="M197" s="42">
        <v>0</v>
      </c>
      <c r="N197" s="42">
        <v>0</v>
      </c>
      <c r="O197" s="42">
        <v>0</v>
      </c>
    </row>
    <row r="198" spans="1:15" s="47" customFormat="1" ht="15.75" outlineLevel="1" thickBot="1" x14ac:dyDescent="0.3">
      <c r="A198" s="46" t="s">
        <v>418</v>
      </c>
      <c r="B198" s="77" t="s">
        <v>419</v>
      </c>
      <c r="C198" s="42">
        <f t="shared" si="30"/>
        <v>16300000</v>
      </c>
      <c r="D198" s="42">
        <v>2000000</v>
      </c>
      <c r="E198" s="42">
        <v>1300000</v>
      </c>
      <c r="F198" s="42">
        <v>1300000</v>
      </c>
      <c r="G198" s="42">
        <v>1300000</v>
      </c>
      <c r="H198" s="42">
        <v>1300000</v>
      </c>
      <c r="I198" s="42">
        <v>1300000</v>
      </c>
      <c r="J198" s="42">
        <v>1300000</v>
      </c>
      <c r="K198" s="42">
        <v>1300000</v>
      </c>
      <c r="L198" s="42">
        <v>1300000</v>
      </c>
      <c r="M198" s="42">
        <v>1300000</v>
      </c>
      <c r="N198" s="42">
        <v>1300000</v>
      </c>
      <c r="O198" s="42">
        <v>1300000</v>
      </c>
    </row>
    <row r="199" spans="1:15" s="4" customFormat="1" ht="15.75" outlineLevel="1" thickBot="1" x14ac:dyDescent="0.3">
      <c r="A199" s="44" t="s">
        <v>420</v>
      </c>
      <c r="B199" s="77" t="s">
        <v>421</v>
      </c>
      <c r="C199" s="42">
        <f t="shared" si="30"/>
        <v>0</v>
      </c>
      <c r="D199" s="42">
        <v>0</v>
      </c>
      <c r="E199" s="42">
        <v>0</v>
      </c>
      <c r="F199" s="42">
        <v>0</v>
      </c>
      <c r="G199" s="42">
        <v>0</v>
      </c>
      <c r="H199" s="42">
        <v>0</v>
      </c>
      <c r="I199" s="42">
        <v>0</v>
      </c>
      <c r="J199" s="42">
        <v>0</v>
      </c>
      <c r="K199" s="42">
        <v>0</v>
      </c>
      <c r="L199" s="42">
        <v>0</v>
      </c>
      <c r="M199" s="42">
        <v>0</v>
      </c>
      <c r="N199" s="42">
        <v>0</v>
      </c>
      <c r="O199" s="42">
        <v>0</v>
      </c>
    </row>
    <row r="200" spans="1:15" s="4" customFormat="1" ht="15.75" outlineLevel="1" thickBot="1" x14ac:dyDescent="0.3">
      <c r="A200" s="44" t="s">
        <v>422</v>
      </c>
      <c r="B200" s="77" t="s">
        <v>423</v>
      </c>
      <c r="C200" s="42">
        <f t="shared" si="30"/>
        <v>0</v>
      </c>
      <c r="D200" s="42">
        <v>0</v>
      </c>
      <c r="E200" s="42">
        <v>0</v>
      </c>
      <c r="F200" s="42">
        <v>0</v>
      </c>
      <c r="G200" s="42">
        <v>0</v>
      </c>
      <c r="H200" s="42">
        <v>0</v>
      </c>
      <c r="I200" s="42">
        <v>0</v>
      </c>
      <c r="J200" s="42">
        <v>0</v>
      </c>
      <c r="K200" s="42">
        <v>0</v>
      </c>
      <c r="L200" s="42">
        <v>0</v>
      </c>
      <c r="M200" s="42">
        <v>0</v>
      </c>
      <c r="N200" s="42">
        <v>0</v>
      </c>
      <c r="O200" s="42">
        <v>0</v>
      </c>
    </row>
    <row r="201" spans="1:15" s="4" customFormat="1" ht="15.75" outlineLevel="1" thickBot="1" x14ac:dyDescent="0.3">
      <c r="A201" s="44" t="s">
        <v>424</v>
      </c>
      <c r="B201" s="77" t="s">
        <v>425</v>
      </c>
      <c r="C201" s="42">
        <f t="shared" si="30"/>
        <v>0</v>
      </c>
      <c r="D201" s="42">
        <v>0</v>
      </c>
      <c r="E201" s="42">
        <v>0</v>
      </c>
      <c r="F201" s="42">
        <v>0</v>
      </c>
      <c r="G201" s="42">
        <v>0</v>
      </c>
      <c r="H201" s="42">
        <v>0</v>
      </c>
      <c r="I201" s="42">
        <v>0</v>
      </c>
      <c r="J201" s="42">
        <v>0</v>
      </c>
      <c r="K201" s="42">
        <v>0</v>
      </c>
      <c r="L201" s="42">
        <v>0</v>
      </c>
      <c r="M201" s="42">
        <v>0</v>
      </c>
      <c r="N201" s="42">
        <v>0</v>
      </c>
      <c r="O201" s="42">
        <v>0</v>
      </c>
    </row>
    <row r="202" spans="1:15" s="4" customFormat="1" ht="15.75" outlineLevel="1" thickBot="1" x14ac:dyDescent="0.3">
      <c r="A202" s="44" t="s">
        <v>426</v>
      </c>
      <c r="B202" s="77" t="s">
        <v>427</v>
      </c>
      <c r="C202" s="42">
        <f t="shared" si="30"/>
        <v>0</v>
      </c>
      <c r="D202" s="42">
        <v>0</v>
      </c>
      <c r="E202" s="42">
        <v>0</v>
      </c>
      <c r="F202" s="42">
        <v>0</v>
      </c>
      <c r="G202" s="42">
        <v>0</v>
      </c>
      <c r="H202" s="42">
        <v>0</v>
      </c>
      <c r="I202" s="42">
        <v>0</v>
      </c>
      <c r="J202" s="42">
        <v>0</v>
      </c>
      <c r="K202" s="42">
        <v>0</v>
      </c>
      <c r="L202" s="42">
        <v>0</v>
      </c>
      <c r="M202" s="42">
        <v>0</v>
      </c>
      <c r="N202" s="42">
        <v>0</v>
      </c>
      <c r="O202" s="42">
        <v>0</v>
      </c>
    </row>
    <row r="203" spans="1:15" s="4" customFormat="1" ht="15.75" outlineLevel="1" thickBot="1" x14ac:dyDescent="0.3">
      <c r="A203" s="44" t="s">
        <v>428</v>
      </c>
      <c r="B203" s="77" t="s">
        <v>429</v>
      </c>
      <c r="C203" s="42">
        <f>SUM(D203:O203)</f>
        <v>0</v>
      </c>
      <c r="D203" s="42">
        <v>0</v>
      </c>
      <c r="E203" s="42">
        <v>0</v>
      </c>
      <c r="F203" s="42">
        <v>0</v>
      </c>
      <c r="G203" s="42">
        <v>0</v>
      </c>
      <c r="H203" s="42">
        <v>0</v>
      </c>
      <c r="I203" s="42">
        <v>0</v>
      </c>
      <c r="J203" s="42">
        <v>0</v>
      </c>
      <c r="K203" s="42">
        <v>0</v>
      </c>
      <c r="L203" s="42">
        <v>0</v>
      </c>
      <c r="M203" s="42">
        <v>0</v>
      </c>
      <c r="N203" s="42">
        <v>0</v>
      </c>
      <c r="O203" s="42">
        <v>0</v>
      </c>
    </row>
    <row r="204" spans="1:15" s="4" customFormat="1" ht="15.75" outlineLevel="1" thickBot="1" x14ac:dyDescent="0.3">
      <c r="A204" s="44" t="s">
        <v>167</v>
      </c>
      <c r="B204" s="77" t="s">
        <v>168</v>
      </c>
      <c r="C204" s="42">
        <f>SUM(D204:O204)</f>
        <v>0</v>
      </c>
      <c r="D204" s="42">
        <v>0</v>
      </c>
      <c r="E204" s="42">
        <v>0</v>
      </c>
      <c r="F204" s="42">
        <v>0</v>
      </c>
      <c r="G204" s="42">
        <v>0</v>
      </c>
      <c r="H204" s="42">
        <v>0</v>
      </c>
      <c r="I204" s="42">
        <v>0</v>
      </c>
      <c r="J204" s="42">
        <v>0</v>
      </c>
      <c r="K204" s="42">
        <v>0</v>
      </c>
      <c r="L204" s="42">
        <v>0</v>
      </c>
      <c r="M204" s="42">
        <v>0</v>
      </c>
      <c r="N204" s="42">
        <v>0</v>
      </c>
      <c r="O204" s="45">
        <v>0</v>
      </c>
    </row>
    <row r="205" spans="1:15" s="4" customFormat="1" ht="15.75" outlineLevel="1" thickBot="1" x14ac:dyDescent="0.3">
      <c r="A205" s="44" t="s">
        <v>169</v>
      </c>
      <c r="B205" s="77" t="s">
        <v>170</v>
      </c>
      <c r="C205" s="42">
        <f>SUM(D205:O205)</f>
        <v>46000</v>
      </c>
      <c r="D205" s="45">
        <v>23000</v>
      </c>
      <c r="E205" s="45">
        <v>23000</v>
      </c>
      <c r="F205" s="45">
        <v>0</v>
      </c>
      <c r="G205" s="45">
        <v>0</v>
      </c>
      <c r="H205" s="45">
        <v>0</v>
      </c>
      <c r="I205" s="45">
        <v>0</v>
      </c>
      <c r="J205" s="45">
        <v>0</v>
      </c>
      <c r="K205" s="45">
        <v>0</v>
      </c>
      <c r="L205" s="45">
        <v>0</v>
      </c>
      <c r="M205" s="45">
        <v>0</v>
      </c>
      <c r="N205" s="45">
        <v>0</v>
      </c>
      <c r="O205" s="45">
        <v>0</v>
      </c>
    </row>
    <row r="206" spans="1:15" ht="15.75" thickBot="1" x14ac:dyDescent="0.3">
      <c r="A206" s="25">
        <v>4000</v>
      </c>
      <c r="B206" s="78" t="s">
        <v>485</v>
      </c>
      <c r="C206" s="34">
        <f>C207+C217+C223+C233+C242+C246+C254+C256+C262</f>
        <v>19981201.789999999</v>
      </c>
      <c r="D206" s="34">
        <f>D207+D217+D223+D233+D242+D246+D254+D256+D262</f>
        <v>1426804.2975000001</v>
      </c>
      <c r="E206" s="34">
        <f t="shared" ref="E206:O206" si="37">E207+E217+E223+E233+E242+E246+E254+E256+E262</f>
        <v>2168575.3174999999</v>
      </c>
      <c r="F206" s="34">
        <f t="shared" si="37"/>
        <v>2693533.3175000004</v>
      </c>
      <c r="G206" s="34">
        <f t="shared" si="37"/>
        <v>1459346.3175000001</v>
      </c>
      <c r="H206" s="34">
        <f t="shared" si="37"/>
        <v>1706804.3175000001</v>
      </c>
      <c r="I206" s="34">
        <f t="shared" si="37"/>
        <v>1456804.3175000001</v>
      </c>
      <c r="J206" s="34">
        <f t="shared" si="37"/>
        <v>1616804.3175000001</v>
      </c>
      <c r="K206" s="34">
        <f t="shared" si="37"/>
        <v>1919304.3175000001</v>
      </c>
      <c r="L206" s="34">
        <f t="shared" si="37"/>
        <v>1558304.3175000001</v>
      </c>
      <c r="M206" s="34">
        <f t="shared" si="37"/>
        <v>1581304.3175000001</v>
      </c>
      <c r="N206" s="34">
        <f t="shared" si="37"/>
        <v>1231804.3175000001</v>
      </c>
      <c r="O206" s="34">
        <f t="shared" si="37"/>
        <v>1161812.3175000001</v>
      </c>
    </row>
    <row r="207" spans="1:15" ht="15.75" thickBot="1" x14ac:dyDescent="0.3">
      <c r="A207" s="26">
        <v>4100</v>
      </c>
      <c r="B207" s="76" t="s">
        <v>770</v>
      </c>
      <c r="C207" s="35">
        <f>SUM(C208:C216)</f>
        <v>5438874.6999999993</v>
      </c>
      <c r="D207" s="35">
        <f t="shared" ref="D207:O207" si="38">SUM(D208:D216)</f>
        <v>453239.54</v>
      </c>
      <c r="E207" s="35">
        <f t="shared" si="38"/>
        <v>453239.56</v>
      </c>
      <c r="F207" s="35">
        <f t="shared" si="38"/>
        <v>453239.56</v>
      </c>
      <c r="G207" s="35">
        <f t="shared" si="38"/>
        <v>453239.56</v>
      </c>
      <c r="H207" s="35">
        <f t="shared" si="38"/>
        <v>453239.56</v>
      </c>
      <c r="I207" s="35">
        <f t="shared" si="38"/>
        <v>453239.56</v>
      </c>
      <c r="J207" s="35">
        <f t="shared" si="38"/>
        <v>453239.56</v>
      </c>
      <c r="K207" s="35">
        <f t="shared" si="38"/>
        <v>453239.56</v>
      </c>
      <c r="L207" s="35">
        <f t="shared" si="38"/>
        <v>453239.56</v>
      </c>
      <c r="M207" s="35">
        <f t="shared" si="38"/>
        <v>453239.56</v>
      </c>
      <c r="N207" s="35">
        <f t="shared" si="38"/>
        <v>453239.56</v>
      </c>
      <c r="O207" s="35">
        <f t="shared" si="38"/>
        <v>453239.56</v>
      </c>
    </row>
    <row r="208" spans="1:15" s="4" customFormat="1" ht="15.75" outlineLevel="1" thickBot="1" x14ac:dyDescent="0.3">
      <c r="A208" s="44" t="s">
        <v>486</v>
      </c>
      <c r="B208" s="77" t="s">
        <v>487</v>
      </c>
      <c r="C208" s="42">
        <f t="shared" ref="C208:C271" si="39">SUM(D208:O208)</f>
        <v>0</v>
      </c>
      <c r="D208" s="42">
        <v>0</v>
      </c>
      <c r="E208" s="42">
        <v>0</v>
      </c>
      <c r="F208" s="42">
        <v>0</v>
      </c>
      <c r="G208" s="42">
        <v>0</v>
      </c>
      <c r="H208" s="42">
        <v>0</v>
      </c>
      <c r="I208" s="42">
        <v>0</v>
      </c>
      <c r="J208" s="42">
        <v>0</v>
      </c>
      <c r="K208" s="42">
        <v>0</v>
      </c>
      <c r="L208" s="42">
        <v>0</v>
      </c>
      <c r="M208" s="42">
        <v>0</v>
      </c>
      <c r="N208" s="42">
        <v>0</v>
      </c>
      <c r="O208" s="42">
        <v>0</v>
      </c>
    </row>
    <row r="209" spans="1:16" s="4" customFormat="1" ht="15.75" outlineLevel="1" thickBot="1" x14ac:dyDescent="0.3">
      <c r="A209" s="44" t="s">
        <v>488</v>
      </c>
      <c r="B209" s="77" t="s">
        <v>489</v>
      </c>
      <c r="C209" s="42">
        <f t="shared" si="39"/>
        <v>0</v>
      </c>
      <c r="D209" s="42">
        <v>0</v>
      </c>
      <c r="E209" s="42">
        <v>0</v>
      </c>
      <c r="F209" s="42">
        <v>0</v>
      </c>
      <c r="G209" s="42">
        <v>0</v>
      </c>
      <c r="H209" s="42">
        <v>0</v>
      </c>
      <c r="I209" s="42">
        <v>0</v>
      </c>
      <c r="J209" s="42">
        <v>0</v>
      </c>
      <c r="K209" s="42">
        <v>0</v>
      </c>
      <c r="L209" s="42">
        <v>0</v>
      </c>
      <c r="M209" s="42">
        <v>0</v>
      </c>
      <c r="N209" s="42">
        <v>0</v>
      </c>
      <c r="O209" s="42">
        <v>0</v>
      </c>
    </row>
    <row r="210" spans="1:16" s="4" customFormat="1" ht="15.75" outlineLevel="1" thickBot="1" x14ac:dyDescent="0.3">
      <c r="A210" s="44" t="s">
        <v>490</v>
      </c>
      <c r="B210" s="77" t="s">
        <v>491</v>
      </c>
      <c r="C210" s="42">
        <f t="shared" si="39"/>
        <v>0</v>
      </c>
      <c r="D210" s="42">
        <v>0</v>
      </c>
      <c r="E210" s="42">
        <v>0</v>
      </c>
      <c r="F210" s="42">
        <v>0</v>
      </c>
      <c r="G210" s="42">
        <v>0</v>
      </c>
      <c r="H210" s="42">
        <v>0</v>
      </c>
      <c r="I210" s="42">
        <v>0</v>
      </c>
      <c r="J210" s="42">
        <v>0</v>
      </c>
      <c r="K210" s="42">
        <v>0</v>
      </c>
      <c r="L210" s="42">
        <v>0</v>
      </c>
      <c r="M210" s="42">
        <v>0</v>
      </c>
      <c r="N210" s="42">
        <v>0</v>
      </c>
      <c r="O210" s="42">
        <v>0</v>
      </c>
    </row>
    <row r="211" spans="1:16" s="4" customFormat="1" ht="15.75" outlineLevel="1" thickBot="1" x14ac:dyDescent="0.3">
      <c r="A211" s="44" t="s">
        <v>492</v>
      </c>
      <c r="B211" s="77" t="s">
        <v>493</v>
      </c>
      <c r="C211" s="42">
        <f t="shared" si="39"/>
        <v>0</v>
      </c>
      <c r="D211" s="42">
        <v>0</v>
      </c>
      <c r="E211" s="42">
        <v>0</v>
      </c>
      <c r="F211" s="42">
        <v>0</v>
      </c>
      <c r="G211" s="42">
        <v>0</v>
      </c>
      <c r="H211" s="42">
        <v>0</v>
      </c>
      <c r="I211" s="42">
        <v>0</v>
      </c>
      <c r="J211" s="42">
        <v>0</v>
      </c>
      <c r="K211" s="42">
        <v>0</v>
      </c>
      <c r="L211" s="42">
        <v>0</v>
      </c>
      <c r="M211" s="42">
        <v>0</v>
      </c>
      <c r="N211" s="42">
        <v>0</v>
      </c>
      <c r="O211" s="42">
        <v>0</v>
      </c>
    </row>
    <row r="212" spans="1:16" s="4" customFormat="1" ht="15.75" outlineLevel="1" thickBot="1" x14ac:dyDescent="0.3">
      <c r="A212" s="44" t="s">
        <v>171</v>
      </c>
      <c r="B212" s="77" t="s">
        <v>172</v>
      </c>
      <c r="C212" s="42">
        <f t="shared" si="39"/>
        <v>5438874.6999999993</v>
      </c>
      <c r="D212" s="45">
        <v>453239.54</v>
      </c>
      <c r="E212" s="45">
        <v>453239.56</v>
      </c>
      <c r="F212" s="45">
        <v>453239.56</v>
      </c>
      <c r="G212" s="45">
        <v>453239.56</v>
      </c>
      <c r="H212" s="45">
        <v>453239.56</v>
      </c>
      <c r="I212" s="45">
        <v>453239.56</v>
      </c>
      <c r="J212" s="45">
        <v>453239.56</v>
      </c>
      <c r="K212" s="45">
        <v>453239.56</v>
      </c>
      <c r="L212" s="45">
        <v>453239.56</v>
      </c>
      <c r="M212" s="45">
        <v>453239.56</v>
      </c>
      <c r="N212" s="45">
        <v>453239.56</v>
      </c>
      <c r="O212" s="45">
        <v>453239.56</v>
      </c>
      <c r="P212" s="104"/>
    </row>
    <row r="213" spans="1:16" s="4" customFormat="1" ht="15.75" outlineLevel="1" thickBot="1" x14ac:dyDescent="0.3">
      <c r="A213" s="44" t="s">
        <v>494</v>
      </c>
      <c r="B213" s="77" t="s">
        <v>495</v>
      </c>
      <c r="C213" s="42">
        <f t="shared" si="39"/>
        <v>0</v>
      </c>
      <c r="D213" s="42">
        <v>0</v>
      </c>
      <c r="E213" s="42">
        <v>0</v>
      </c>
      <c r="F213" s="42">
        <v>0</v>
      </c>
      <c r="G213" s="42">
        <v>0</v>
      </c>
      <c r="H213" s="42">
        <v>0</v>
      </c>
      <c r="I213" s="42">
        <v>0</v>
      </c>
      <c r="J213" s="42">
        <v>0</v>
      </c>
      <c r="K213" s="42">
        <v>0</v>
      </c>
      <c r="L213" s="42">
        <v>0</v>
      </c>
      <c r="M213" s="42">
        <v>0</v>
      </c>
      <c r="N213" s="42">
        <v>0</v>
      </c>
      <c r="O213" s="42">
        <v>0</v>
      </c>
    </row>
    <row r="214" spans="1:16" s="4" customFormat="1" ht="15.75" outlineLevel="1" thickBot="1" x14ac:dyDescent="0.3">
      <c r="A214" s="44" t="s">
        <v>496</v>
      </c>
      <c r="B214" s="77" t="s">
        <v>497</v>
      </c>
      <c r="C214" s="42">
        <f t="shared" si="39"/>
        <v>0</v>
      </c>
      <c r="D214" s="42">
        <v>0</v>
      </c>
      <c r="E214" s="42">
        <v>0</v>
      </c>
      <c r="F214" s="42">
        <v>0</v>
      </c>
      <c r="G214" s="42">
        <v>0</v>
      </c>
      <c r="H214" s="42">
        <v>0</v>
      </c>
      <c r="I214" s="42">
        <v>0</v>
      </c>
      <c r="J214" s="42">
        <v>0</v>
      </c>
      <c r="K214" s="42">
        <v>0</v>
      </c>
      <c r="L214" s="42">
        <v>0</v>
      </c>
      <c r="M214" s="42">
        <v>0</v>
      </c>
      <c r="N214" s="42">
        <v>0</v>
      </c>
      <c r="O214" s="42">
        <v>0</v>
      </c>
    </row>
    <row r="215" spans="1:16" s="4" customFormat="1" ht="15.75" outlineLevel="1" thickBot="1" x14ac:dyDescent="0.3">
      <c r="A215" s="44" t="s">
        <v>498</v>
      </c>
      <c r="B215" s="77" t="s">
        <v>499</v>
      </c>
      <c r="C215" s="42">
        <f t="shared" si="39"/>
        <v>0</v>
      </c>
      <c r="D215" s="42">
        <v>0</v>
      </c>
      <c r="E215" s="42">
        <v>0</v>
      </c>
      <c r="F215" s="42">
        <v>0</v>
      </c>
      <c r="G215" s="42">
        <v>0</v>
      </c>
      <c r="H215" s="42">
        <v>0</v>
      </c>
      <c r="I215" s="42">
        <v>0</v>
      </c>
      <c r="J215" s="42">
        <v>0</v>
      </c>
      <c r="K215" s="42">
        <v>0</v>
      </c>
      <c r="L215" s="42">
        <v>0</v>
      </c>
      <c r="M215" s="42">
        <v>0</v>
      </c>
      <c r="N215" s="42">
        <v>0</v>
      </c>
      <c r="O215" s="42">
        <v>0</v>
      </c>
    </row>
    <row r="216" spans="1:16" s="4" customFormat="1" ht="15.75" outlineLevel="1" thickBot="1" x14ac:dyDescent="0.3">
      <c r="A216" s="44" t="s">
        <v>500</v>
      </c>
      <c r="B216" s="77" t="s">
        <v>501</v>
      </c>
      <c r="C216" s="42">
        <f t="shared" si="39"/>
        <v>0</v>
      </c>
      <c r="D216" s="42">
        <v>0</v>
      </c>
      <c r="E216" s="42">
        <v>0</v>
      </c>
      <c r="F216" s="42">
        <v>0</v>
      </c>
      <c r="G216" s="42">
        <v>0</v>
      </c>
      <c r="H216" s="42">
        <v>0</v>
      </c>
      <c r="I216" s="42">
        <v>0</v>
      </c>
      <c r="J216" s="42">
        <v>0</v>
      </c>
      <c r="K216" s="42">
        <v>0</v>
      </c>
      <c r="L216" s="42">
        <v>0</v>
      </c>
      <c r="M216" s="42">
        <v>0</v>
      </c>
      <c r="N216" s="42">
        <v>0</v>
      </c>
      <c r="O216" s="42">
        <v>0</v>
      </c>
    </row>
    <row r="217" spans="1:16" ht="15.75" thickBot="1" x14ac:dyDescent="0.3">
      <c r="A217" s="26">
        <v>4200</v>
      </c>
      <c r="B217" s="76" t="s">
        <v>771</v>
      </c>
      <c r="C217" s="35">
        <f>SUM(C218:C222)</f>
        <v>0</v>
      </c>
      <c r="D217" s="35">
        <f t="shared" ref="D217:O217" si="40">SUM(D218:D222)</f>
        <v>0</v>
      </c>
      <c r="E217" s="35">
        <f t="shared" si="40"/>
        <v>0</v>
      </c>
      <c r="F217" s="35">
        <f t="shared" si="40"/>
        <v>0</v>
      </c>
      <c r="G217" s="35">
        <f t="shared" si="40"/>
        <v>0</v>
      </c>
      <c r="H217" s="35">
        <f t="shared" si="40"/>
        <v>0</v>
      </c>
      <c r="I217" s="35">
        <f t="shared" si="40"/>
        <v>0</v>
      </c>
      <c r="J217" s="35">
        <f t="shared" si="40"/>
        <v>0</v>
      </c>
      <c r="K217" s="35">
        <f t="shared" si="40"/>
        <v>0</v>
      </c>
      <c r="L217" s="35">
        <f t="shared" si="40"/>
        <v>0</v>
      </c>
      <c r="M217" s="35">
        <f t="shared" si="40"/>
        <v>0</v>
      </c>
      <c r="N217" s="35">
        <f t="shared" si="40"/>
        <v>0</v>
      </c>
      <c r="O217" s="35">
        <f t="shared" si="40"/>
        <v>0</v>
      </c>
    </row>
    <row r="218" spans="1:16" s="4" customFormat="1" ht="15.75" outlineLevel="1" thickBot="1" x14ac:dyDescent="0.3">
      <c r="A218" s="44" t="s">
        <v>502</v>
      </c>
      <c r="B218" s="77" t="s">
        <v>825</v>
      </c>
      <c r="C218" s="42">
        <f t="shared" si="39"/>
        <v>0</v>
      </c>
      <c r="D218" s="42">
        <v>0</v>
      </c>
      <c r="E218" s="42">
        <v>0</v>
      </c>
      <c r="F218" s="42">
        <v>0</v>
      </c>
      <c r="G218" s="42">
        <v>0</v>
      </c>
      <c r="H218" s="42">
        <v>0</v>
      </c>
      <c r="I218" s="42">
        <v>0</v>
      </c>
      <c r="J218" s="42">
        <v>0</v>
      </c>
      <c r="K218" s="42">
        <v>0</v>
      </c>
      <c r="L218" s="42">
        <v>0</v>
      </c>
      <c r="M218" s="42">
        <v>0</v>
      </c>
      <c r="N218" s="42">
        <v>0</v>
      </c>
      <c r="O218" s="42">
        <v>0</v>
      </c>
    </row>
    <row r="219" spans="1:16" s="4" customFormat="1" ht="15.75" outlineLevel="1" thickBot="1" x14ac:dyDescent="0.3">
      <c r="A219" s="44" t="s">
        <v>503</v>
      </c>
      <c r="B219" s="77" t="s">
        <v>504</v>
      </c>
      <c r="C219" s="42">
        <f t="shared" si="39"/>
        <v>0</v>
      </c>
      <c r="D219" s="42">
        <v>0</v>
      </c>
      <c r="E219" s="42">
        <v>0</v>
      </c>
      <c r="F219" s="42">
        <v>0</v>
      </c>
      <c r="G219" s="42">
        <v>0</v>
      </c>
      <c r="H219" s="42">
        <v>0</v>
      </c>
      <c r="I219" s="42">
        <v>0</v>
      </c>
      <c r="J219" s="42">
        <v>0</v>
      </c>
      <c r="K219" s="42">
        <v>0</v>
      </c>
      <c r="L219" s="42">
        <v>0</v>
      </c>
      <c r="M219" s="42">
        <v>0</v>
      </c>
      <c r="N219" s="42">
        <v>0</v>
      </c>
      <c r="O219" s="42">
        <v>0</v>
      </c>
    </row>
    <row r="220" spans="1:16" s="4" customFormat="1" ht="15.75" outlineLevel="1" thickBot="1" x14ac:dyDescent="0.3">
      <c r="A220" s="44" t="s">
        <v>505</v>
      </c>
      <c r="B220" s="77" t="s">
        <v>506</v>
      </c>
      <c r="C220" s="42">
        <f t="shared" si="39"/>
        <v>0</v>
      </c>
      <c r="D220" s="42">
        <v>0</v>
      </c>
      <c r="E220" s="42">
        <v>0</v>
      </c>
      <c r="F220" s="42">
        <v>0</v>
      </c>
      <c r="G220" s="42">
        <v>0</v>
      </c>
      <c r="H220" s="42">
        <v>0</v>
      </c>
      <c r="I220" s="42">
        <v>0</v>
      </c>
      <c r="J220" s="42">
        <v>0</v>
      </c>
      <c r="K220" s="42">
        <v>0</v>
      </c>
      <c r="L220" s="42">
        <v>0</v>
      </c>
      <c r="M220" s="42">
        <v>0</v>
      </c>
      <c r="N220" s="42">
        <v>0</v>
      </c>
      <c r="O220" s="42">
        <v>0</v>
      </c>
    </row>
    <row r="221" spans="1:16" s="4" customFormat="1" ht="15.75" outlineLevel="1" thickBot="1" x14ac:dyDescent="0.3">
      <c r="A221" s="44" t="s">
        <v>507</v>
      </c>
      <c r="B221" s="77" t="s">
        <v>508</v>
      </c>
      <c r="C221" s="42">
        <f t="shared" si="39"/>
        <v>0</v>
      </c>
      <c r="D221" s="42">
        <v>0</v>
      </c>
      <c r="E221" s="42">
        <v>0</v>
      </c>
      <c r="F221" s="42">
        <v>0</v>
      </c>
      <c r="G221" s="42">
        <v>0</v>
      </c>
      <c r="H221" s="42">
        <v>0</v>
      </c>
      <c r="I221" s="42">
        <v>0</v>
      </c>
      <c r="J221" s="42">
        <v>0</v>
      </c>
      <c r="K221" s="42">
        <v>0</v>
      </c>
      <c r="L221" s="42">
        <v>0</v>
      </c>
      <c r="M221" s="42">
        <v>0</v>
      </c>
      <c r="N221" s="42">
        <v>0</v>
      </c>
      <c r="O221" s="42">
        <v>0</v>
      </c>
    </row>
    <row r="222" spans="1:16" s="4" customFormat="1" ht="15.75" outlineLevel="1" thickBot="1" x14ac:dyDescent="0.3">
      <c r="A222" s="44" t="s">
        <v>509</v>
      </c>
      <c r="B222" s="77" t="s">
        <v>510</v>
      </c>
      <c r="C222" s="42">
        <f t="shared" si="39"/>
        <v>0</v>
      </c>
      <c r="D222" s="42">
        <v>0</v>
      </c>
      <c r="E222" s="42">
        <v>0</v>
      </c>
      <c r="F222" s="42">
        <v>0</v>
      </c>
      <c r="G222" s="42">
        <v>0</v>
      </c>
      <c r="H222" s="42">
        <v>0</v>
      </c>
      <c r="I222" s="42">
        <v>0</v>
      </c>
      <c r="J222" s="42">
        <v>0</v>
      </c>
      <c r="K222" s="42">
        <v>0</v>
      </c>
      <c r="L222" s="42">
        <v>0</v>
      </c>
      <c r="M222" s="42">
        <v>0</v>
      </c>
      <c r="N222" s="42">
        <v>0</v>
      </c>
      <c r="O222" s="42">
        <v>0</v>
      </c>
    </row>
    <row r="223" spans="1:16" ht="15.75" thickBot="1" x14ac:dyDescent="0.3">
      <c r="A223" s="26">
        <v>4300</v>
      </c>
      <c r="B223" s="76" t="s">
        <v>772</v>
      </c>
      <c r="C223" s="35">
        <f>SUM(C224:C232)</f>
        <v>0</v>
      </c>
      <c r="D223" s="35">
        <f t="shared" ref="D223:O223" si="41">SUM(D224:D232)</f>
        <v>0</v>
      </c>
      <c r="E223" s="35">
        <f t="shared" si="41"/>
        <v>0</v>
      </c>
      <c r="F223" s="35">
        <f t="shared" si="41"/>
        <v>0</v>
      </c>
      <c r="G223" s="35">
        <f t="shared" si="41"/>
        <v>0</v>
      </c>
      <c r="H223" s="35">
        <f t="shared" si="41"/>
        <v>0</v>
      </c>
      <c r="I223" s="35">
        <f t="shared" si="41"/>
        <v>0</v>
      </c>
      <c r="J223" s="35">
        <f t="shared" si="41"/>
        <v>0</v>
      </c>
      <c r="K223" s="35">
        <f t="shared" si="41"/>
        <v>0</v>
      </c>
      <c r="L223" s="35">
        <f t="shared" si="41"/>
        <v>0</v>
      </c>
      <c r="M223" s="35">
        <f t="shared" si="41"/>
        <v>0</v>
      </c>
      <c r="N223" s="35">
        <f t="shared" si="41"/>
        <v>0</v>
      </c>
      <c r="O223" s="35">
        <f t="shared" si="41"/>
        <v>0</v>
      </c>
    </row>
    <row r="224" spans="1:16" s="4" customFormat="1" ht="15.75" outlineLevel="1" thickBot="1" x14ac:dyDescent="0.3">
      <c r="A224" s="44" t="s">
        <v>173</v>
      </c>
      <c r="B224" s="77" t="s">
        <v>174</v>
      </c>
      <c r="C224" s="45">
        <f t="shared" si="39"/>
        <v>0</v>
      </c>
      <c r="D224" s="42">
        <v>0</v>
      </c>
      <c r="E224" s="42">
        <v>0</v>
      </c>
      <c r="F224" s="42">
        <v>0</v>
      </c>
      <c r="G224" s="42">
        <v>0</v>
      </c>
      <c r="H224" s="42">
        <v>0</v>
      </c>
      <c r="I224" s="42">
        <v>0</v>
      </c>
      <c r="J224" s="42">
        <v>0</v>
      </c>
      <c r="K224" s="42">
        <v>0</v>
      </c>
      <c r="L224" s="42">
        <v>0</v>
      </c>
      <c r="M224" s="42">
        <v>0</v>
      </c>
      <c r="N224" s="42">
        <v>0</v>
      </c>
      <c r="O224" s="42">
        <v>0</v>
      </c>
    </row>
    <row r="225" spans="1:15" s="4" customFormat="1" ht="15.75" outlineLevel="1" thickBot="1" x14ac:dyDescent="0.3">
      <c r="A225" s="44" t="s">
        <v>511</v>
      </c>
      <c r="B225" s="77" t="s">
        <v>512</v>
      </c>
      <c r="C225" s="45">
        <f>SUM(D225:O225)</f>
        <v>0</v>
      </c>
      <c r="D225" s="42">
        <v>0</v>
      </c>
      <c r="E225" s="42">
        <v>0</v>
      </c>
      <c r="F225" s="42">
        <v>0</v>
      </c>
      <c r="G225" s="42">
        <v>0</v>
      </c>
      <c r="H225" s="42">
        <v>0</v>
      </c>
      <c r="I225" s="42">
        <v>0</v>
      </c>
      <c r="J225" s="42">
        <v>0</v>
      </c>
      <c r="K225" s="42">
        <v>0</v>
      </c>
      <c r="L225" s="42">
        <v>0</v>
      </c>
      <c r="M225" s="42">
        <v>0</v>
      </c>
      <c r="N225" s="42">
        <v>0</v>
      </c>
      <c r="O225" s="42">
        <v>0</v>
      </c>
    </row>
    <row r="226" spans="1:15" s="4" customFormat="1" ht="15.75" outlineLevel="1" thickBot="1" x14ac:dyDescent="0.3">
      <c r="A226" s="44" t="s">
        <v>513</v>
      </c>
      <c r="B226" s="77" t="s">
        <v>514</v>
      </c>
      <c r="C226" s="45">
        <f t="shared" si="39"/>
        <v>0</v>
      </c>
      <c r="D226" s="42">
        <v>0</v>
      </c>
      <c r="E226" s="42">
        <v>0</v>
      </c>
      <c r="F226" s="42">
        <v>0</v>
      </c>
      <c r="G226" s="42">
        <v>0</v>
      </c>
      <c r="H226" s="42">
        <v>0</v>
      </c>
      <c r="I226" s="42">
        <v>0</v>
      </c>
      <c r="J226" s="42">
        <v>0</v>
      </c>
      <c r="K226" s="42">
        <v>0</v>
      </c>
      <c r="L226" s="42">
        <v>0</v>
      </c>
      <c r="M226" s="42">
        <v>0</v>
      </c>
      <c r="N226" s="42">
        <v>0</v>
      </c>
      <c r="O226" s="42">
        <v>0</v>
      </c>
    </row>
    <row r="227" spans="1:15" s="4" customFormat="1" ht="15.75" outlineLevel="1" thickBot="1" x14ac:dyDescent="0.3">
      <c r="A227" s="44" t="s">
        <v>515</v>
      </c>
      <c r="B227" s="77" t="s">
        <v>516</v>
      </c>
      <c r="C227" s="45">
        <f t="shared" si="39"/>
        <v>0</v>
      </c>
      <c r="D227" s="42">
        <v>0</v>
      </c>
      <c r="E227" s="42">
        <v>0</v>
      </c>
      <c r="F227" s="42">
        <v>0</v>
      </c>
      <c r="G227" s="42">
        <v>0</v>
      </c>
      <c r="H227" s="42">
        <v>0</v>
      </c>
      <c r="I227" s="42">
        <v>0</v>
      </c>
      <c r="J227" s="42">
        <v>0</v>
      </c>
      <c r="K227" s="42">
        <v>0</v>
      </c>
      <c r="L227" s="42">
        <v>0</v>
      </c>
      <c r="M227" s="42">
        <v>0</v>
      </c>
      <c r="N227" s="42">
        <v>0</v>
      </c>
      <c r="O227" s="42">
        <v>0</v>
      </c>
    </row>
    <row r="228" spans="1:15" s="4" customFormat="1" ht="15.75" outlineLevel="1" thickBot="1" x14ac:dyDescent="0.3">
      <c r="A228" s="44" t="s">
        <v>517</v>
      </c>
      <c r="B228" s="77" t="s">
        <v>518</v>
      </c>
      <c r="C228" s="45">
        <f t="shared" si="39"/>
        <v>0</v>
      </c>
      <c r="D228" s="42">
        <v>0</v>
      </c>
      <c r="E228" s="42">
        <v>0</v>
      </c>
      <c r="F228" s="42">
        <v>0</v>
      </c>
      <c r="G228" s="42">
        <v>0</v>
      </c>
      <c r="H228" s="42">
        <v>0</v>
      </c>
      <c r="I228" s="42">
        <v>0</v>
      </c>
      <c r="J228" s="42">
        <v>0</v>
      </c>
      <c r="K228" s="42">
        <v>0</v>
      </c>
      <c r="L228" s="42">
        <v>0</v>
      </c>
      <c r="M228" s="42">
        <v>0</v>
      </c>
      <c r="N228" s="42">
        <v>0</v>
      </c>
      <c r="O228" s="42">
        <v>0</v>
      </c>
    </row>
    <row r="229" spans="1:15" s="4" customFormat="1" ht="15.75" outlineLevel="1" thickBot="1" x14ac:dyDescent="0.3">
      <c r="A229" s="44" t="s">
        <v>519</v>
      </c>
      <c r="B229" s="77" t="s">
        <v>520</v>
      </c>
      <c r="C229" s="45">
        <f t="shared" si="39"/>
        <v>0</v>
      </c>
      <c r="D229" s="42">
        <v>0</v>
      </c>
      <c r="E229" s="42">
        <v>0</v>
      </c>
      <c r="F229" s="42">
        <v>0</v>
      </c>
      <c r="G229" s="42">
        <v>0</v>
      </c>
      <c r="H229" s="42">
        <v>0</v>
      </c>
      <c r="I229" s="42">
        <v>0</v>
      </c>
      <c r="J229" s="42">
        <v>0</v>
      </c>
      <c r="K229" s="42">
        <v>0</v>
      </c>
      <c r="L229" s="42">
        <v>0</v>
      </c>
      <c r="M229" s="42">
        <v>0</v>
      </c>
      <c r="N229" s="42">
        <v>0</v>
      </c>
      <c r="O229" s="42">
        <v>0</v>
      </c>
    </row>
    <row r="230" spans="1:15" s="4" customFormat="1" ht="15.75" outlineLevel="1" thickBot="1" x14ac:dyDescent="0.3">
      <c r="A230" s="44" t="s">
        <v>521</v>
      </c>
      <c r="B230" s="77" t="s">
        <v>522</v>
      </c>
      <c r="C230" s="45">
        <f t="shared" si="39"/>
        <v>0</v>
      </c>
      <c r="D230" s="42">
        <v>0</v>
      </c>
      <c r="E230" s="42">
        <v>0</v>
      </c>
      <c r="F230" s="42">
        <v>0</v>
      </c>
      <c r="G230" s="42">
        <v>0</v>
      </c>
      <c r="H230" s="42">
        <v>0</v>
      </c>
      <c r="I230" s="42">
        <v>0</v>
      </c>
      <c r="J230" s="42">
        <v>0</v>
      </c>
      <c r="K230" s="42">
        <v>0</v>
      </c>
      <c r="L230" s="42">
        <v>0</v>
      </c>
      <c r="M230" s="42">
        <v>0</v>
      </c>
      <c r="N230" s="42">
        <v>0</v>
      </c>
      <c r="O230" s="42">
        <v>0</v>
      </c>
    </row>
    <row r="231" spans="1:15" s="4" customFormat="1" ht="15.75" outlineLevel="1" thickBot="1" x14ac:dyDescent="0.3">
      <c r="A231" s="44" t="s">
        <v>523</v>
      </c>
      <c r="B231" s="77" t="s">
        <v>836</v>
      </c>
      <c r="C231" s="45">
        <f t="shared" si="39"/>
        <v>0</v>
      </c>
      <c r="D231" s="42">
        <v>0</v>
      </c>
      <c r="E231" s="42">
        <v>0</v>
      </c>
      <c r="F231" s="42">
        <v>0</v>
      </c>
      <c r="G231" s="42">
        <v>0</v>
      </c>
      <c r="H231" s="42">
        <v>0</v>
      </c>
      <c r="I231" s="42">
        <v>0</v>
      </c>
      <c r="J231" s="42">
        <v>0</v>
      </c>
      <c r="K231" s="42">
        <v>0</v>
      </c>
      <c r="L231" s="42">
        <v>0</v>
      </c>
      <c r="M231" s="42">
        <v>0</v>
      </c>
      <c r="N231" s="42">
        <v>0</v>
      </c>
      <c r="O231" s="42">
        <v>0</v>
      </c>
    </row>
    <row r="232" spans="1:15" s="4" customFormat="1" ht="15.75" outlineLevel="1" thickBot="1" x14ac:dyDescent="0.3">
      <c r="A232" s="44" t="s">
        <v>525</v>
      </c>
      <c r="B232" s="77" t="s">
        <v>526</v>
      </c>
      <c r="C232" s="45">
        <f t="shared" si="39"/>
        <v>0</v>
      </c>
      <c r="D232" s="42">
        <v>0</v>
      </c>
      <c r="E232" s="42">
        <v>0</v>
      </c>
      <c r="F232" s="42">
        <v>0</v>
      </c>
      <c r="G232" s="42">
        <v>0</v>
      </c>
      <c r="H232" s="42">
        <v>0</v>
      </c>
      <c r="I232" s="42">
        <v>0</v>
      </c>
      <c r="J232" s="42">
        <v>0</v>
      </c>
      <c r="K232" s="42">
        <v>0</v>
      </c>
      <c r="L232" s="42">
        <v>0</v>
      </c>
      <c r="M232" s="42">
        <v>0</v>
      </c>
      <c r="N232" s="42">
        <v>0</v>
      </c>
      <c r="O232" s="42">
        <v>0</v>
      </c>
    </row>
    <row r="233" spans="1:15" ht="15.75" thickBot="1" x14ac:dyDescent="0.3">
      <c r="A233" s="26">
        <v>4400</v>
      </c>
      <c r="B233" s="76" t="s">
        <v>773</v>
      </c>
      <c r="C233" s="36">
        <f>SUM(C234:C241)</f>
        <v>14542327.090000002</v>
      </c>
      <c r="D233" s="36">
        <f t="shared" ref="D233:O233" si="42">SUM(D234:D241)</f>
        <v>973564.75750000007</v>
      </c>
      <c r="E233" s="36">
        <f t="shared" si="42"/>
        <v>1715335.7575000001</v>
      </c>
      <c r="F233" s="36">
        <f t="shared" si="42"/>
        <v>2240293.7575000003</v>
      </c>
      <c r="G233" s="36">
        <f t="shared" si="42"/>
        <v>1006106.7575000001</v>
      </c>
      <c r="H233" s="36">
        <f t="shared" si="42"/>
        <v>1253564.7575000001</v>
      </c>
      <c r="I233" s="36">
        <f t="shared" si="42"/>
        <v>1003564.7575000001</v>
      </c>
      <c r="J233" s="36">
        <f t="shared" si="42"/>
        <v>1163564.7575000001</v>
      </c>
      <c r="K233" s="36">
        <f t="shared" si="42"/>
        <v>1466064.7575000001</v>
      </c>
      <c r="L233" s="36">
        <f t="shared" si="42"/>
        <v>1105064.7575000001</v>
      </c>
      <c r="M233" s="36">
        <f t="shared" si="42"/>
        <v>1128064.7575000001</v>
      </c>
      <c r="N233" s="36">
        <f t="shared" si="42"/>
        <v>778564.75750000007</v>
      </c>
      <c r="O233" s="36">
        <f t="shared" si="42"/>
        <v>708572.75750000007</v>
      </c>
    </row>
    <row r="234" spans="1:15" s="4" customFormat="1" ht="15.75" outlineLevel="1" thickBot="1" x14ac:dyDescent="0.3">
      <c r="A234" s="44" t="s">
        <v>175</v>
      </c>
      <c r="B234" s="77" t="s">
        <v>176</v>
      </c>
      <c r="C234" s="45">
        <f t="shared" si="39"/>
        <v>12603201.090000002</v>
      </c>
      <c r="D234" s="45">
        <v>733564.75750000007</v>
      </c>
      <c r="E234" s="45">
        <v>1395251.7575000001</v>
      </c>
      <c r="F234" s="45">
        <v>2050293.7575000001</v>
      </c>
      <c r="G234" s="45">
        <v>791064.75750000007</v>
      </c>
      <c r="H234" s="45">
        <v>1058564.7575000001</v>
      </c>
      <c r="I234" s="45">
        <v>858564.75750000007</v>
      </c>
      <c r="J234" s="45">
        <v>1028564.7575000001</v>
      </c>
      <c r="K234" s="45">
        <v>1331064.7575000001</v>
      </c>
      <c r="L234" s="45">
        <v>910064.75750000007</v>
      </c>
      <c r="M234" s="45">
        <v>1059064.7575000001</v>
      </c>
      <c r="N234" s="45">
        <v>728564.75750000007</v>
      </c>
      <c r="O234" s="45">
        <v>658572.75750000007</v>
      </c>
    </row>
    <row r="235" spans="1:15" s="4" customFormat="1" ht="15.75" outlineLevel="1" thickBot="1" x14ac:dyDescent="0.3">
      <c r="A235" s="44" t="s">
        <v>177</v>
      </c>
      <c r="B235" s="77" t="s">
        <v>527</v>
      </c>
      <c r="C235" s="45">
        <f t="shared" si="39"/>
        <v>0</v>
      </c>
      <c r="D235" s="42">
        <v>0</v>
      </c>
      <c r="E235" s="42">
        <v>0</v>
      </c>
      <c r="F235" s="42">
        <v>0</v>
      </c>
      <c r="G235" s="42">
        <v>0</v>
      </c>
      <c r="H235" s="42">
        <v>0</v>
      </c>
      <c r="I235" s="42">
        <v>0</v>
      </c>
      <c r="J235" s="42">
        <v>0</v>
      </c>
      <c r="K235" s="42">
        <v>0</v>
      </c>
      <c r="L235" s="42">
        <v>0</v>
      </c>
      <c r="M235" s="42">
        <v>0</v>
      </c>
      <c r="N235" s="42">
        <v>0</v>
      </c>
      <c r="O235" s="42">
        <v>0</v>
      </c>
    </row>
    <row r="236" spans="1:15" s="4" customFormat="1" ht="15.75" outlineLevel="1" thickBot="1" x14ac:dyDescent="0.3">
      <c r="A236" s="44" t="s">
        <v>178</v>
      </c>
      <c r="B236" s="77" t="s">
        <v>179</v>
      </c>
      <c r="C236" s="45">
        <f t="shared" si="39"/>
        <v>1939126</v>
      </c>
      <c r="D236" s="45">
        <v>240000</v>
      </c>
      <c r="E236" s="45">
        <v>320084</v>
      </c>
      <c r="F236" s="45">
        <v>190000</v>
      </c>
      <c r="G236" s="45">
        <v>215042</v>
      </c>
      <c r="H236" s="45">
        <v>195000</v>
      </c>
      <c r="I236" s="45">
        <v>145000</v>
      </c>
      <c r="J236" s="45">
        <v>135000</v>
      </c>
      <c r="K236" s="45">
        <v>135000</v>
      </c>
      <c r="L236" s="45">
        <v>195000</v>
      </c>
      <c r="M236" s="45">
        <v>69000</v>
      </c>
      <c r="N236" s="45">
        <v>50000</v>
      </c>
      <c r="O236" s="45">
        <v>50000</v>
      </c>
    </row>
    <row r="237" spans="1:15" s="4" customFormat="1" ht="15.75" outlineLevel="1" thickBot="1" x14ac:dyDescent="0.3">
      <c r="A237" s="44" t="s">
        <v>180</v>
      </c>
      <c r="B237" s="77" t="s">
        <v>528</v>
      </c>
      <c r="C237" s="45">
        <f t="shared" si="39"/>
        <v>0</v>
      </c>
      <c r="D237" s="42">
        <v>0</v>
      </c>
      <c r="E237" s="42">
        <v>0</v>
      </c>
      <c r="F237" s="42">
        <v>0</v>
      </c>
      <c r="G237" s="42">
        <v>0</v>
      </c>
      <c r="H237" s="42">
        <v>0</v>
      </c>
      <c r="I237" s="42">
        <v>0</v>
      </c>
      <c r="J237" s="42">
        <v>0</v>
      </c>
      <c r="K237" s="42">
        <v>0</v>
      </c>
      <c r="L237" s="42">
        <v>0</v>
      </c>
      <c r="M237" s="42">
        <v>0</v>
      </c>
      <c r="N237" s="42">
        <v>0</v>
      </c>
      <c r="O237" s="42">
        <v>0</v>
      </c>
    </row>
    <row r="238" spans="1:15" s="4" customFormat="1" ht="15.75" outlineLevel="1" thickBot="1" x14ac:dyDescent="0.3">
      <c r="A238" s="44" t="s">
        <v>181</v>
      </c>
      <c r="B238" s="77" t="s">
        <v>182</v>
      </c>
      <c r="C238" s="45">
        <f t="shared" si="39"/>
        <v>0</v>
      </c>
      <c r="D238" s="42">
        <v>0</v>
      </c>
      <c r="E238" s="42">
        <v>0</v>
      </c>
      <c r="F238" s="42">
        <v>0</v>
      </c>
      <c r="G238" s="42">
        <v>0</v>
      </c>
      <c r="H238" s="42">
        <v>0</v>
      </c>
      <c r="I238" s="42">
        <v>0</v>
      </c>
      <c r="J238" s="42">
        <v>0</v>
      </c>
      <c r="K238" s="42">
        <v>0</v>
      </c>
      <c r="L238" s="42">
        <v>0</v>
      </c>
      <c r="M238" s="42">
        <v>0</v>
      </c>
      <c r="N238" s="42">
        <v>0</v>
      </c>
      <c r="O238" s="42">
        <v>0</v>
      </c>
    </row>
    <row r="239" spans="1:15" s="4" customFormat="1" ht="15.75" outlineLevel="1" thickBot="1" x14ac:dyDescent="0.3">
      <c r="A239" s="44" t="s">
        <v>529</v>
      </c>
      <c r="B239" s="77" t="s">
        <v>530</v>
      </c>
      <c r="C239" s="45">
        <f t="shared" si="39"/>
        <v>0</v>
      </c>
      <c r="D239" s="42">
        <v>0</v>
      </c>
      <c r="E239" s="42">
        <v>0</v>
      </c>
      <c r="F239" s="42">
        <v>0</v>
      </c>
      <c r="G239" s="42">
        <v>0</v>
      </c>
      <c r="H239" s="42">
        <v>0</v>
      </c>
      <c r="I239" s="42">
        <v>0</v>
      </c>
      <c r="J239" s="42">
        <v>0</v>
      </c>
      <c r="K239" s="42">
        <v>0</v>
      </c>
      <c r="L239" s="42">
        <v>0</v>
      </c>
      <c r="M239" s="42">
        <v>0</v>
      </c>
      <c r="N239" s="42">
        <v>0</v>
      </c>
      <c r="O239" s="42">
        <v>0</v>
      </c>
    </row>
    <row r="240" spans="1:15" s="4" customFormat="1" ht="15.75" outlineLevel="1" thickBot="1" x14ac:dyDescent="0.3">
      <c r="A240" s="44" t="s">
        <v>531</v>
      </c>
      <c r="B240" s="77" t="s">
        <v>532</v>
      </c>
      <c r="C240" s="45">
        <f t="shared" si="39"/>
        <v>0</v>
      </c>
      <c r="D240" s="42">
        <v>0</v>
      </c>
      <c r="E240" s="42">
        <v>0</v>
      </c>
      <c r="F240" s="42">
        <v>0</v>
      </c>
      <c r="G240" s="42">
        <v>0</v>
      </c>
      <c r="H240" s="42">
        <v>0</v>
      </c>
      <c r="I240" s="42">
        <v>0</v>
      </c>
      <c r="J240" s="42">
        <v>0</v>
      </c>
      <c r="K240" s="42">
        <v>0</v>
      </c>
      <c r="L240" s="42">
        <v>0</v>
      </c>
      <c r="M240" s="42">
        <v>0</v>
      </c>
      <c r="N240" s="42">
        <v>0</v>
      </c>
      <c r="O240" s="42">
        <v>0</v>
      </c>
    </row>
    <row r="241" spans="1:15" s="4" customFormat="1" ht="15.75" outlineLevel="1" thickBot="1" x14ac:dyDescent="0.3">
      <c r="A241" s="44" t="s">
        <v>183</v>
      </c>
      <c r="B241" s="77" t="s">
        <v>533</v>
      </c>
      <c r="C241" s="45">
        <f t="shared" si="39"/>
        <v>0</v>
      </c>
      <c r="D241" s="42">
        <v>0</v>
      </c>
      <c r="E241" s="42">
        <v>0</v>
      </c>
      <c r="F241" s="42">
        <v>0</v>
      </c>
      <c r="G241" s="42">
        <v>0</v>
      </c>
      <c r="H241" s="42">
        <v>0</v>
      </c>
      <c r="I241" s="42">
        <v>0</v>
      </c>
      <c r="J241" s="42">
        <v>0</v>
      </c>
      <c r="K241" s="42">
        <v>0</v>
      </c>
      <c r="L241" s="42">
        <v>0</v>
      </c>
      <c r="M241" s="42">
        <v>0</v>
      </c>
      <c r="N241" s="42">
        <v>0</v>
      </c>
      <c r="O241" s="42">
        <v>0</v>
      </c>
    </row>
    <row r="242" spans="1:15" ht="15.75" thickBot="1" x14ac:dyDescent="0.3">
      <c r="A242" s="26">
        <v>4500</v>
      </c>
      <c r="B242" s="76" t="s">
        <v>278</v>
      </c>
      <c r="C242" s="36">
        <f>SUM(C243:C245)</f>
        <v>0</v>
      </c>
      <c r="D242" s="36">
        <f t="shared" ref="D242:O242" si="43">SUM(D243:D245)</f>
        <v>0</v>
      </c>
      <c r="E242" s="36">
        <f t="shared" si="43"/>
        <v>0</v>
      </c>
      <c r="F242" s="36">
        <f t="shared" si="43"/>
        <v>0</v>
      </c>
      <c r="G242" s="36">
        <f t="shared" si="43"/>
        <v>0</v>
      </c>
      <c r="H242" s="36">
        <f t="shared" si="43"/>
        <v>0</v>
      </c>
      <c r="I242" s="36">
        <f t="shared" si="43"/>
        <v>0</v>
      </c>
      <c r="J242" s="36">
        <f t="shared" si="43"/>
        <v>0</v>
      </c>
      <c r="K242" s="36">
        <f t="shared" si="43"/>
        <v>0</v>
      </c>
      <c r="L242" s="36">
        <f t="shared" si="43"/>
        <v>0</v>
      </c>
      <c r="M242" s="36">
        <f t="shared" si="43"/>
        <v>0</v>
      </c>
      <c r="N242" s="36">
        <f t="shared" si="43"/>
        <v>0</v>
      </c>
      <c r="O242" s="36">
        <f t="shared" si="43"/>
        <v>0</v>
      </c>
    </row>
    <row r="243" spans="1:15" s="4" customFormat="1" ht="15.75" outlineLevel="1" thickBot="1" x14ac:dyDescent="0.3">
      <c r="A243" s="44" t="s">
        <v>284</v>
      </c>
      <c r="B243" s="77" t="s">
        <v>534</v>
      </c>
      <c r="C243" s="45">
        <f t="shared" si="39"/>
        <v>0</v>
      </c>
      <c r="D243" s="42">
        <v>0</v>
      </c>
      <c r="E243" s="42">
        <v>0</v>
      </c>
      <c r="F243" s="42">
        <v>0</v>
      </c>
      <c r="G243" s="42">
        <v>0</v>
      </c>
      <c r="H243" s="42">
        <v>0</v>
      </c>
      <c r="I243" s="42">
        <v>0</v>
      </c>
      <c r="J243" s="42">
        <v>0</v>
      </c>
      <c r="K243" s="42">
        <v>0</v>
      </c>
      <c r="L243" s="42">
        <v>0</v>
      </c>
      <c r="M243" s="42">
        <v>0</v>
      </c>
      <c r="N243" s="42">
        <v>0</v>
      </c>
      <c r="O243" s="42">
        <v>0</v>
      </c>
    </row>
    <row r="244" spans="1:15" s="4" customFormat="1" ht="15.75" outlineLevel="1" thickBot="1" x14ac:dyDescent="0.3">
      <c r="A244" s="44" t="s">
        <v>535</v>
      </c>
      <c r="B244" s="77" t="s">
        <v>536</v>
      </c>
      <c r="C244" s="45">
        <f t="shared" si="39"/>
        <v>0</v>
      </c>
      <c r="D244" s="42">
        <v>0</v>
      </c>
      <c r="E244" s="42">
        <v>0</v>
      </c>
      <c r="F244" s="42">
        <v>0</v>
      </c>
      <c r="G244" s="42">
        <v>0</v>
      </c>
      <c r="H244" s="42">
        <v>0</v>
      </c>
      <c r="I244" s="42">
        <v>0</v>
      </c>
      <c r="J244" s="42">
        <v>0</v>
      </c>
      <c r="K244" s="42">
        <v>0</v>
      </c>
      <c r="L244" s="42">
        <v>0</v>
      </c>
      <c r="M244" s="42">
        <v>0</v>
      </c>
      <c r="N244" s="42">
        <v>0</v>
      </c>
      <c r="O244" s="42">
        <v>0</v>
      </c>
    </row>
    <row r="245" spans="1:15" s="4" customFormat="1" ht="15.75" outlineLevel="1" thickBot="1" x14ac:dyDescent="0.3">
      <c r="A245" s="44" t="s">
        <v>537</v>
      </c>
      <c r="B245" s="77" t="s">
        <v>538</v>
      </c>
      <c r="C245" s="45">
        <f t="shared" si="39"/>
        <v>0</v>
      </c>
      <c r="D245" s="42">
        <v>0</v>
      </c>
      <c r="E245" s="42">
        <v>0</v>
      </c>
      <c r="F245" s="42">
        <v>0</v>
      </c>
      <c r="G245" s="42">
        <v>0</v>
      </c>
      <c r="H245" s="42">
        <v>0</v>
      </c>
      <c r="I245" s="42">
        <v>0</v>
      </c>
      <c r="J245" s="42">
        <v>0</v>
      </c>
      <c r="K245" s="42">
        <v>0</v>
      </c>
      <c r="L245" s="42">
        <v>0</v>
      </c>
      <c r="M245" s="42">
        <v>0</v>
      </c>
      <c r="N245" s="42">
        <v>0</v>
      </c>
      <c r="O245" s="42">
        <v>0</v>
      </c>
    </row>
    <row r="246" spans="1:15" ht="15.75" thickBot="1" x14ac:dyDescent="0.3">
      <c r="A246" s="26">
        <v>4600</v>
      </c>
      <c r="B246" s="76" t="s">
        <v>774</v>
      </c>
      <c r="C246" s="36">
        <f>SUM(C247:C253)</f>
        <v>0</v>
      </c>
      <c r="D246" s="36">
        <f t="shared" ref="D246:O246" si="44">SUM(D247:D253)</f>
        <v>0</v>
      </c>
      <c r="E246" s="36">
        <f t="shared" si="44"/>
        <v>0</v>
      </c>
      <c r="F246" s="36">
        <f t="shared" si="44"/>
        <v>0</v>
      </c>
      <c r="G246" s="36">
        <f t="shared" si="44"/>
        <v>0</v>
      </c>
      <c r="H246" s="36">
        <f t="shared" si="44"/>
        <v>0</v>
      </c>
      <c r="I246" s="36">
        <f t="shared" si="44"/>
        <v>0</v>
      </c>
      <c r="J246" s="36">
        <f t="shared" si="44"/>
        <v>0</v>
      </c>
      <c r="K246" s="36">
        <f t="shared" si="44"/>
        <v>0</v>
      </c>
      <c r="L246" s="36">
        <f t="shared" si="44"/>
        <v>0</v>
      </c>
      <c r="M246" s="36">
        <f t="shared" si="44"/>
        <v>0</v>
      </c>
      <c r="N246" s="36">
        <f t="shared" si="44"/>
        <v>0</v>
      </c>
      <c r="O246" s="36">
        <f t="shared" si="44"/>
        <v>0</v>
      </c>
    </row>
    <row r="247" spans="1:15" s="4" customFormat="1" ht="15.75" outlineLevel="1" thickBot="1" x14ac:dyDescent="0.3">
      <c r="A247" s="44" t="s">
        <v>539</v>
      </c>
      <c r="B247" s="77" t="s">
        <v>540</v>
      </c>
      <c r="C247" s="45">
        <f t="shared" si="39"/>
        <v>0</v>
      </c>
      <c r="D247" s="42">
        <v>0</v>
      </c>
      <c r="E247" s="42">
        <v>0</v>
      </c>
      <c r="F247" s="42">
        <v>0</v>
      </c>
      <c r="G247" s="42">
        <v>0</v>
      </c>
      <c r="H247" s="42">
        <v>0</v>
      </c>
      <c r="I247" s="42">
        <v>0</v>
      </c>
      <c r="J247" s="42">
        <v>0</v>
      </c>
      <c r="K247" s="42">
        <v>0</v>
      </c>
      <c r="L247" s="42">
        <v>0</v>
      </c>
      <c r="M247" s="42">
        <v>0</v>
      </c>
      <c r="N247" s="42">
        <v>0</v>
      </c>
      <c r="O247" s="42">
        <v>0</v>
      </c>
    </row>
    <row r="248" spans="1:15" s="4" customFormat="1" ht="15.75" outlineLevel="1" thickBot="1" x14ac:dyDescent="0.3">
      <c r="A248" s="44" t="s">
        <v>541</v>
      </c>
      <c r="B248" s="77" t="s">
        <v>542</v>
      </c>
      <c r="C248" s="45">
        <f t="shared" si="39"/>
        <v>0</v>
      </c>
      <c r="D248" s="42">
        <v>0</v>
      </c>
      <c r="E248" s="42">
        <v>0</v>
      </c>
      <c r="F248" s="42">
        <v>0</v>
      </c>
      <c r="G248" s="42">
        <v>0</v>
      </c>
      <c r="H248" s="42">
        <v>0</v>
      </c>
      <c r="I248" s="42">
        <v>0</v>
      </c>
      <c r="J248" s="42">
        <v>0</v>
      </c>
      <c r="K248" s="42">
        <v>0</v>
      </c>
      <c r="L248" s="42">
        <v>0</v>
      </c>
      <c r="M248" s="42">
        <v>0</v>
      </c>
      <c r="N248" s="42">
        <v>0</v>
      </c>
      <c r="O248" s="42">
        <v>0</v>
      </c>
    </row>
    <row r="249" spans="1:15" s="4" customFormat="1" ht="15.75" outlineLevel="1" thickBot="1" x14ac:dyDescent="0.3">
      <c r="A249" s="44" t="s">
        <v>543</v>
      </c>
      <c r="B249" s="77" t="s">
        <v>544</v>
      </c>
      <c r="C249" s="45">
        <f t="shared" si="39"/>
        <v>0</v>
      </c>
      <c r="D249" s="42">
        <v>0</v>
      </c>
      <c r="E249" s="42">
        <v>0</v>
      </c>
      <c r="F249" s="42">
        <v>0</v>
      </c>
      <c r="G249" s="42">
        <v>0</v>
      </c>
      <c r="H249" s="42">
        <v>0</v>
      </c>
      <c r="I249" s="42">
        <v>0</v>
      </c>
      <c r="J249" s="42">
        <v>0</v>
      </c>
      <c r="K249" s="42">
        <v>0</v>
      </c>
      <c r="L249" s="42">
        <v>0</v>
      </c>
      <c r="M249" s="42">
        <v>0</v>
      </c>
      <c r="N249" s="42">
        <v>0</v>
      </c>
      <c r="O249" s="42">
        <v>0</v>
      </c>
    </row>
    <row r="250" spans="1:15" s="4" customFormat="1" ht="15.75" outlineLevel="1" thickBot="1" x14ac:dyDescent="0.3">
      <c r="A250" s="44" t="s">
        <v>545</v>
      </c>
      <c r="B250" s="77" t="s">
        <v>546</v>
      </c>
      <c r="C250" s="45">
        <f t="shared" si="39"/>
        <v>0</v>
      </c>
      <c r="D250" s="42">
        <v>0</v>
      </c>
      <c r="E250" s="42">
        <v>0</v>
      </c>
      <c r="F250" s="42">
        <v>0</v>
      </c>
      <c r="G250" s="42">
        <v>0</v>
      </c>
      <c r="H250" s="42">
        <v>0</v>
      </c>
      <c r="I250" s="42">
        <v>0</v>
      </c>
      <c r="J250" s="42">
        <v>0</v>
      </c>
      <c r="K250" s="42">
        <v>0</v>
      </c>
      <c r="L250" s="42">
        <v>0</v>
      </c>
      <c r="M250" s="42">
        <v>0</v>
      </c>
      <c r="N250" s="42">
        <v>0</v>
      </c>
      <c r="O250" s="42">
        <v>0</v>
      </c>
    </row>
    <row r="251" spans="1:15" s="4" customFormat="1" ht="15.75" outlineLevel="1" thickBot="1" x14ac:dyDescent="0.3">
      <c r="A251" s="44" t="s">
        <v>547</v>
      </c>
      <c r="B251" s="77" t="s">
        <v>548</v>
      </c>
      <c r="C251" s="45">
        <f t="shared" si="39"/>
        <v>0</v>
      </c>
      <c r="D251" s="42">
        <v>0</v>
      </c>
      <c r="E251" s="42">
        <v>0</v>
      </c>
      <c r="F251" s="42">
        <v>0</v>
      </c>
      <c r="G251" s="42">
        <v>0</v>
      </c>
      <c r="H251" s="42">
        <v>0</v>
      </c>
      <c r="I251" s="42">
        <v>0</v>
      </c>
      <c r="J251" s="42">
        <v>0</v>
      </c>
      <c r="K251" s="42">
        <v>0</v>
      </c>
      <c r="L251" s="42">
        <v>0</v>
      </c>
      <c r="M251" s="42">
        <v>0</v>
      </c>
      <c r="N251" s="42">
        <v>0</v>
      </c>
      <c r="O251" s="42">
        <v>0</v>
      </c>
    </row>
    <row r="252" spans="1:15" s="4" customFormat="1" ht="15.75" outlineLevel="1" thickBot="1" x14ac:dyDescent="0.3">
      <c r="A252" s="44" t="s">
        <v>549</v>
      </c>
      <c r="B252" s="77" t="s">
        <v>550</v>
      </c>
      <c r="C252" s="45">
        <f t="shared" si="39"/>
        <v>0</v>
      </c>
      <c r="D252" s="42">
        <v>0</v>
      </c>
      <c r="E252" s="42">
        <v>0</v>
      </c>
      <c r="F252" s="42">
        <v>0</v>
      </c>
      <c r="G252" s="42">
        <v>0</v>
      </c>
      <c r="H252" s="42">
        <v>0</v>
      </c>
      <c r="I252" s="42">
        <v>0</v>
      </c>
      <c r="J252" s="42">
        <v>0</v>
      </c>
      <c r="K252" s="42">
        <v>0</v>
      </c>
      <c r="L252" s="42">
        <v>0</v>
      </c>
      <c r="M252" s="42">
        <v>0</v>
      </c>
      <c r="N252" s="42">
        <v>0</v>
      </c>
      <c r="O252" s="42">
        <v>0</v>
      </c>
    </row>
    <row r="253" spans="1:15" s="4" customFormat="1" ht="15.75" outlineLevel="1" thickBot="1" x14ac:dyDescent="0.3">
      <c r="A253" s="44" t="s">
        <v>551</v>
      </c>
      <c r="B253" s="77" t="s">
        <v>552</v>
      </c>
      <c r="C253" s="45">
        <f t="shared" si="39"/>
        <v>0</v>
      </c>
      <c r="D253" s="42">
        <v>0</v>
      </c>
      <c r="E253" s="42">
        <v>0</v>
      </c>
      <c r="F253" s="42">
        <v>0</v>
      </c>
      <c r="G253" s="42">
        <v>0</v>
      </c>
      <c r="H253" s="42">
        <v>0</v>
      </c>
      <c r="I253" s="42">
        <v>0</v>
      </c>
      <c r="J253" s="42">
        <v>0</v>
      </c>
      <c r="K253" s="42">
        <v>0</v>
      </c>
      <c r="L253" s="42">
        <v>0</v>
      </c>
      <c r="M253" s="42">
        <v>0</v>
      </c>
      <c r="N253" s="42">
        <v>0</v>
      </c>
      <c r="O253" s="42">
        <v>0</v>
      </c>
    </row>
    <row r="254" spans="1:15" ht="15.75" thickBot="1" x14ac:dyDescent="0.3">
      <c r="A254" s="26">
        <v>4700</v>
      </c>
      <c r="B254" s="76" t="s">
        <v>775</v>
      </c>
      <c r="C254" s="36">
        <f>SUM(C255)</f>
        <v>0</v>
      </c>
      <c r="D254" s="36">
        <f t="shared" ref="D254:O254" si="45">SUM(D255)</f>
        <v>0</v>
      </c>
      <c r="E254" s="36">
        <f t="shared" si="45"/>
        <v>0</v>
      </c>
      <c r="F254" s="36">
        <f t="shared" si="45"/>
        <v>0</v>
      </c>
      <c r="G254" s="36">
        <f t="shared" si="45"/>
        <v>0</v>
      </c>
      <c r="H254" s="36">
        <f t="shared" si="45"/>
        <v>0</v>
      </c>
      <c r="I254" s="36">
        <f t="shared" si="45"/>
        <v>0</v>
      </c>
      <c r="J254" s="36">
        <f t="shared" si="45"/>
        <v>0</v>
      </c>
      <c r="K254" s="36">
        <f t="shared" si="45"/>
        <v>0</v>
      </c>
      <c r="L254" s="36">
        <f t="shared" si="45"/>
        <v>0</v>
      </c>
      <c r="M254" s="36">
        <f t="shared" si="45"/>
        <v>0</v>
      </c>
      <c r="N254" s="36">
        <f t="shared" si="45"/>
        <v>0</v>
      </c>
      <c r="O254" s="36">
        <f t="shared" si="45"/>
        <v>0</v>
      </c>
    </row>
    <row r="255" spans="1:15" s="4" customFormat="1" ht="15.75" outlineLevel="1" thickBot="1" x14ac:dyDescent="0.3">
      <c r="A255" s="44" t="s">
        <v>553</v>
      </c>
      <c r="B255" s="77" t="s">
        <v>554</v>
      </c>
      <c r="C255" s="45">
        <f t="shared" si="39"/>
        <v>0</v>
      </c>
      <c r="D255" s="42">
        <v>0</v>
      </c>
      <c r="E255" s="42">
        <v>0</v>
      </c>
      <c r="F255" s="42">
        <v>0</v>
      </c>
      <c r="G255" s="42">
        <v>0</v>
      </c>
      <c r="H255" s="42">
        <v>0</v>
      </c>
      <c r="I255" s="42">
        <v>0</v>
      </c>
      <c r="J255" s="42">
        <v>0</v>
      </c>
      <c r="K255" s="42">
        <v>0</v>
      </c>
      <c r="L255" s="42">
        <v>0</v>
      </c>
      <c r="M255" s="42">
        <v>0</v>
      </c>
      <c r="N255" s="42">
        <v>0</v>
      </c>
      <c r="O255" s="42">
        <v>0</v>
      </c>
    </row>
    <row r="256" spans="1:15" ht="15.75" thickBot="1" x14ac:dyDescent="0.3">
      <c r="A256" s="26">
        <v>4800</v>
      </c>
      <c r="B256" s="76" t="s">
        <v>776</v>
      </c>
      <c r="C256" s="36">
        <f>SUM(C257:C261)</f>
        <v>0</v>
      </c>
      <c r="D256" s="36">
        <f t="shared" ref="D256:O256" si="46">SUM(D257:D261)</f>
        <v>0</v>
      </c>
      <c r="E256" s="36">
        <f t="shared" si="46"/>
        <v>0</v>
      </c>
      <c r="F256" s="36">
        <f t="shared" si="46"/>
        <v>0</v>
      </c>
      <c r="G256" s="36">
        <f t="shared" si="46"/>
        <v>0</v>
      </c>
      <c r="H256" s="36">
        <f t="shared" si="46"/>
        <v>0</v>
      </c>
      <c r="I256" s="36">
        <f t="shared" si="46"/>
        <v>0</v>
      </c>
      <c r="J256" s="36">
        <f t="shared" si="46"/>
        <v>0</v>
      </c>
      <c r="K256" s="36">
        <f t="shared" si="46"/>
        <v>0</v>
      </c>
      <c r="L256" s="36">
        <f t="shared" si="46"/>
        <v>0</v>
      </c>
      <c r="M256" s="36">
        <f t="shared" si="46"/>
        <v>0</v>
      </c>
      <c r="N256" s="36">
        <f t="shared" si="46"/>
        <v>0</v>
      </c>
      <c r="O256" s="36">
        <f t="shared" si="46"/>
        <v>0</v>
      </c>
    </row>
    <row r="257" spans="1:15" s="4" customFormat="1" ht="15.75" outlineLevel="1" thickBot="1" x14ac:dyDescent="0.3">
      <c r="A257" s="44" t="s">
        <v>184</v>
      </c>
      <c r="B257" s="77" t="s">
        <v>185</v>
      </c>
      <c r="C257" s="45">
        <f t="shared" si="39"/>
        <v>0</v>
      </c>
      <c r="D257" s="42">
        <v>0</v>
      </c>
      <c r="E257" s="42">
        <v>0</v>
      </c>
      <c r="F257" s="42">
        <v>0</v>
      </c>
      <c r="G257" s="42">
        <v>0</v>
      </c>
      <c r="H257" s="42">
        <v>0</v>
      </c>
      <c r="I257" s="42">
        <v>0</v>
      </c>
      <c r="J257" s="42">
        <v>0</v>
      </c>
      <c r="K257" s="42">
        <v>0</v>
      </c>
      <c r="L257" s="42">
        <v>0</v>
      </c>
      <c r="M257" s="42">
        <v>0</v>
      </c>
      <c r="N257" s="42">
        <v>0</v>
      </c>
      <c r="O257" s="42">
        <v>0</v>
      </c>
    </row>
    <row r="258" spans="1:15" s="4" customFormat="1" ht="15.75" outlineLevel="1" thickBot="1" x14ac:dyDescent="0.3">
      <c r="A258" s="44" t="s">
        <v>555</v>
      </c>
      <c r="B258" s="77" t="s">
        <v>556</v>
      </c>
      <c r="C258" s="45">
        <f t="shared" si="39"/>
        <v>0</v>
      </c>
      <c r="D258" s="42">
        <v>0</v>
      </c>
      <c r="E258" s="42">
        <v>0</v>
      </c>
      <c r="F258" s="42">
        <v>0</v>
      </c>
      <c r="G258" s="42">
        <v>0</v>
      </c>
      <c r="H258" s="42">
        <v>0</v>
      </c>
      <c r="I258" s="42">
        <v>0</v>
      </c>
      <c r="J258" s="42">
        <v>0</v>
      </c>
      <c r="K258" s="42">
        <v>0</v>
      </c>
      <c r="L258" s="42">
        <v>0</v>
      </c>
      <c r="M258" s="42">
        <v>0</v>
      </c>
      <c r="N258" s="42">
        <v>0</v>
      </c>
      <c r="O258" s="42">
        <v>0</v>
      </c>
    </row>
    <row r="259" spans="1:15" s="4" customFormat="1" ht="15.75" outlineLevel="1" thickBot="1" x14ac:dyDescent="0.3">
      <c r="A259" s="44" t="s">
        <v>557</v>
      </c>
      <c r="B259" s="77" t="s">
        <v>558</v>
      </c>
      <c r="C259" s="45">
        <f t="shared" si="39"/>
        <v>0</v>
      </c>
      <c r="D259" s="42">
        <v>0</v>
      </c>
      <c r="E259" s="42">
        <v>0</v>
      </c>
      <c r="F259" s="42">
        <v>0</v>
      </c>
      <c r="G259" s="42">
        <v>0</v>
      </c>
      <c r="H259" s="42">
        <v>0</v>
      </c>
      <c r="I259" s="42">
        <v>0</v>
      </c>
      <c r="J259" s="42">
        <v>0</v>
      </c>
      <c r="K259" s="42">
        <v>0</v>
      </c>
      <c r="L259" s="42">
        <v>0</v>
      </c>
      <c r="M259" s="42">
        <v>0</v>
      </c>
      <c r="N259" s="42">
        <v>0</v>
      </c>
      <c r="O259" s="42">
        <v>0</v>
      </c>
    </row>
    <row r="260" spans="1:15" s="4" customFormat="1" ht="15.75" outlineLevel="1" thickBot="1" x14ac:dyDescent="0.3">
      <c r="A260" s="44" t="s">
        <v>559</v>
      </c>
      <c r="B260" s="77" t="s">
        <v>560</v>
      </c>
      <c r="C260" s="45">
        <f t="shared" si="39"/>
        <v>0</v>
      </c>
      <c r="D260" s="42">
        <v>0</v>
      </c>
      <c r="E260" s="42">
        <v>0</v>
      </c>
      <c r="F260" s="42">
        <v>0</v>
      </c>
      <c r="G260" s="42">
        <v>0</v>
      </c>
      <c r="H260" s="42">
        <v>0</v>
      </c>
      <c r="I260" s="42">
        <v>0</v>
      </c>
      <c r="J260" s="42">
        <v>0</v>
      </c>
      <c r="K260" s="42">
        <v>0</v>
      </c>
      <c r="L260" s="42">
        <v>0</v>
      </c>
      <c r="M260" s="42">
        <v>0</v>
      </c>
      <c r="N260" s="42">
        <v>0</v>
      </c>
      <c r="O260" s="42">
        <v>0</v>
      </c>
    </row>
    <row r="261" spans="1:15" s="4" customFormat="1" ht="15.75" outlineLevel="1" thickBot="1" x14ac:dyDescent="0.3">
      <c r="A261" s="44" t="s">
        <v>561</v>
      </c>
      <c r="B261" s="77" t="s">
        <v>562</v>
      </c>
      <c r="C261" s="45">
        <f t="shared" si="39"/>
        <v>0</v>
      </c>
      <c r="D261" s="42">
        <v>0</v>
      </c>
      <c r="E261" s="42">
        <v>0</v>
      </c>
      <c r="F261" s="42">
        <v>0</v>
      </c>
      <c r="G261" s="42">
        <v>0</v>
      </c>
      <c r="H261" s="42">
        <v>0</v>
      </c>
      <c r="I261" s="42">
        <v>0</v>
      </c>
      <c r="J261" s="42">
        <v>0</v>
      </c>
      <c r="K261" s="42">
        <v>0</v>
      </c>
      <c r="L261" s="42">
        <v>0</v>
      </c>
      <c r="M261" s="42">
        <v>0</v>
      </c>
      <c r="N261" s="42">
        <v>0</v>
      </c>
      <c r="O261" s="42">
        <v>0</v>
      </c>
    </row>
    <row r="262" spans="1:15" ht="15.75" thickBot="1" x14ac:dyDescent="0.3">
      <c r="A262" s="26">
        <v>4900</v>
      </c>
      <c r="B262" s="76" t="s">
        <v>777</v>
      </c>
      <c r="C262" s="36">
        <f>SUM(C263:C265)</f>
        <v>0</v>
      </c>
      <c r="D262" s="36">
        <f t="shared" ref="D262:O262" si="47">SUM(D263:D265)</f>
        <v>0</v>
      </c>
      <c r="E262" s="36">
        <f t="shared" si="47"/>
        <v>0</v>
      </c>
      <c r="F262" s="36">
        <f t="shared" si="47"/>
        <v>0</v>
      </c>
      <c r="G262" s="36">
        <f t="shared" si="47"/>
        <v>0</v>
      </c>
      <c r="H262" s="36">
        <f t="shared" si="47"/>
        <v>0</v>
      </c>
      <c r="I262" s="36">
        <f t="shared" si="47"/>
        <v>0</v>
      </c>
      <c r="J262" s="36">
        <f t="shared" si="47"/>
        <v>0</v>
      </c>
      <c r="K262" s="36">
        <f t="shared" si="47"/>
        <v>0</v>
      </c>
      <c r="L262" s="36">
        <f t="shared" si="47"/>
        <v>0</v>
      </c>
      <c r="M262" s="36">
        <f t="shared" si="47"/>
        <v>0</v>
      </c>
      <c r="N262" s="36">
        <f t="shared" si="47"/>
        <v>0</v>
      </c>
      <c r="O262" s="36">
        <f t="shared" si="47"/>
        <v>0</v>
      </c>
    </row>
    <row r="263" spans="1:15" s="4" customFormat="1" ht="15.75" outlineLevel="1" thickBot="1" x14ac:dyDescent="0.3">
      <c r="A263" s="44" t="s">
        <v>563</v>
      </c>
      <c r="B263" s="77" t="s">
        <v>564</v>
      </c>
      <c r="C263" s="45">
        <f t="shared" si="39"/>
        <v>0</v>
      </c>
      <c r="D263" s="42">
        <v>0</v>
      </c>
      <c r="E263" s="42">
        <v>0</v>
      </c>
      <c r="F263" s="42">
        <v>0</v>
      </c>
      <c r="G263" s="42">
        <v>0</v>
      </c>
      <c r="H263" s="42">
        <v>0</v>
      </c>
      <c r="I263" s="42">
        <v>0</v>
      </c>
      <c r="J263" s="42">
        <v>0</v>
      </c>
      <c r="K263" s="42">
        <v>0</v>
      </c>
      <c r="L263" s="42">
        <v>0</v>
      </c>
      <c r="M263" s="42">
        <v>0</v>
      </c>
      <c r="N263" s="42">
        <v>0</v>
      </c>
      <c r="O263" s="42">
        <v>0</v>
      </c>
    </row>
    <row r="264" spans="1:15" s="4" customFormat="1" ht="15.75" outlineLevel="1" thickBot="1" x14ac:dyDescent="0.3">
      <c r="A264" s="44" t="s">
        <v>565</v>
      </c>
      <c r="B264" s="77" t="s">
        <v>566</v>
      </c>
      <c r="C264" s="45">
        <f t="shared" si="39"/>
        <v>0</v>
      </c>
      <c r="D264" s="42">
        <v>0</v>
      </c>
      <c r="E264" s="42">
        <v>0</v>
      </c>
      <c r="F264" s="42">
        <v>0</v>
      </c>
      <c r="G264" s="42">
        <v>0</v>
      </c>
      <c r="H264" s="42">
        <v>0</v>
      </c>
      <c r="I264" s="42">
        <v>0</v>
      </c>
      <c r="J264" s="42">
        <v>0</v>
      </c>
      <c r="K264" s="42">
        <v>0</v>
      </c>
      <c r="L264" s="42">
        <v>0</v>
      </c>
      <c r="M264" s="42">
        <v>0</v>
      </c>
      <c r="N264" s="42">
        <v>0</v>
      </c>
      <c r="O264" s="42">
        <v>0</v>
      </c>
    </row>
    <row r="265" spans="1:15" s="4" customFormat="1" ht="15.75" outlineLevel="1" thickBot="1" x14ac:dyDescent="0.3">
      <c r="A265" s="44" t="s">
        <v>567</v>
      </c>
      <c r="B265" s="77" t="s">
        <v>568</v>
      </c>
      <c r="C265" s="45">
        <f t="shared" si="39"/>
        <v>0</v>
      </c>
      <c r="D265" s="42">
        <v>0</v>
      </c>
      <c r="E265" s="42">
        <v>0</v>
      </c>
      <c r="F265" s="42">
        <v>0</v>
      </c>
      <c r="G265" s="42">
        <v>0</v>
      </c>
      <c r="H265" s="42">
        <v>0</v>
      </c>
      <c r="I265" s="42">
        <v>0</v>
      </c>
      <c r="J265" s="42">
        <v>0</v>
      </c>
      <c r="K265" s="42">
        <v>0</v>
      </c>
      <c r="L265" s="42">
        <v>0</v>
      </c>
      <c r="M265" s="42">
        <v>0</v>
      </c>
      <c r="N265" s="42">
        <v>0</v>
      </c>
      <c r="O265" s="42">
        <v>0</v>
      </c>
    </row>
    <row r="266" spans="1:15" ht="15.75" thickBot="1" x14ac:dyDescent="0.3">
      <c r="A266" s="25">
        <v>5000</v>
      </c>
      <c r="B266" s="78" t="s">
        <v>186</v>
      </c>
      <c r="C266" s="37">
        <f>C267+C274+C279+C282+C289+C291+C300+C310+C315</f>
        <v>7400247.379999999</v>
      </c>
      <c r="D266" s="37">
        <f t="shared" ref="D266:O266" si="48">D267+D274+D279+D282+D289+D291+D300+D310+D315</f>
        <v>1908905.6666666667</v>
      </c>
      <c r="E266" s="37">
        <f t="shared" si="48"/>
        <v>1909496.6666666667</v>
      </c>
      <c r="F266" s="37">
        <f t="shared" si="48"/>
        <v>1960345.0466666666</v>
      </c>
      <c r="G266" s="37">
        <f t="shared" si="48"/>
        <v>1490166.6666666665</v>
      </c>
      <c r="H266" s="37">
        <f t="shared" si="48"/>
        <v>10166.66666666667</v>
      </c>
      <c r="I266" s="37">
        <f t="shared" si="48"/>
        <v>30166.666666666672</v>
      </c>
      <c r="J266" s="37">
        <f t="shared" si="48"/>
        <v>20166.666666666672</v>
      </c>
      <c r="K266" s="37">
        <f t="shared" si="48"/>
        <v>15166.66666666667</v>
      </c>
      <c r="L266" s="37">
        <f t="shared" si="48"/>
        <v>10166.66666666667</v>
      </c>
      <c r="M266" s="37">
        <f t="shared" si="48"/>
        <v>15166.66666666667</v>
      </c>
      <c r="N266" s="37">
        <f t="shared" si="48"/>
        <v>10166.66666666667</v>
      </c>
      <c r="O266" s="37">
        <f t="shared" si="48"/>
        <v>20166.666666666672</v>
      </c>
    </row>
    <row r="267" spans="1:15" ht="15.75" thickBot="1" x14ac:dyDescent="0.3">
      <c r="A267" s="26">
        <v>5100</v>
      </c>
      <c r="B267" s="76" t="s">
        <v>778</v>
      </c>
      <c r="C267" s="36">
        <f>SUM(C268:C273)</f>
        <v>4077530.38</v>
      </c>
      <c r="D267" s="36">
        <f t="shared" ref="D267:O267" si="49">SUM(D268:D273)</f>
        <v>1149052</v>
      </c>
      <c r="E267" s="36">
        <f t="shared" si="49"/>
        <v>559000</v>
      </c>
      <c r="F267" s="36">
        <f t="shared" si="49"/>
        <v>1884478.38</v>
      </c>
      <c r="G267" s="36">
        <f t="shared" si="49"/>
        <v>480000</v>
      </c>
      <c r="H267" s="36">
        <f t="shared" si="49"/>
        <v>0</v>
      </c>
      <c r="I267" s="36">
        <f t="shared" si="49"/>
        <v>5000</v>
      </c>
      <c r="J267" s="36">
        <f t="shared" si="49"/>
        <v>0</v>
      </c>
      <c r="K267" s="36">
        <f t="shared" si="49"/>
        <v>0</v>
      </c>
      <c r="L267" s="36">
        <f t="shared" si="49"/>
        <v>0</v>
      </c>
      <c r="M267" s="36">
        <f t="shared" si="49"/>
        <v>0</v>
      </c>
      <c r="N267" s="36">
        <f t="shared" si="49"/>
        <v>0</v>
      </c>
      <c r="O267" s="36">
        <f t="shared" si="49"/>
        <v>0</v>
      </c>
    </row>
    <row r="268" spans="1:15" s="4" customFormat="1" ht="15.75" outlineLevel="1" thickBot="1" x14ac:dyDescent="0.3">
      <c r="A268" s="44" t="s">
        <v>187</v>
      </c>
      <c r="B268" s="77" t="s">
        <v>188</v>
      </c>
      <c r="C268" s="45">
        <f t="shared" si="39"/>
        <v>774986.41999999993</v>
      </c>
      <c r="D268" s="45">
        <v>47998</v>
      </c>
      <c r="E268" s="45">
        <v>260000</v>
      </c>
      <c r="F268" s="45">
        <v>455988.42</v>
      </c>
      <c r="G268" s="45">
        <v>11000</v>
      </c>
      <c r="H268" s="45">
        <v>0</v>
      </c>
      <c r="I268" s="45">
        <v>0</v>
      </c>
      <c r="J268" s="45">
        <v>0</v>
      </c>
      <c r="K268" s="45">
        <v>0</v>
      </c>
      <c r="L268" s="45">
        <v>0</v>
      </c>
      <c r="M268" s="45">
        <v>0</v>
      </c>
      <c r="N268" s="45">
        <v>0</v>
      </c>
      <c r="O268" s="45">
        <v>0</v>
      </c>
    </row>
    <row r="269" spans="1:15" s="4" customFormat="1" ht="15.75" outlineLevel="1" thickBot="1" x14ac:dyDescent="0.3">
      <c r="A269" s="44" t="s">
        <v>189</v>
      </c>
      <c r="B269" s="77" t="s">
        <v>190</v>
      </c>
      <c r="C269" s="45">
        <f t="shared" si="39"/>
        <v>25654</v>
      </c>
      <c r="D269" s="45">
        <v>3654</v>
      </c>
      <c r="E269" s="45">
        <v>22000</v>
      </c>
      <c r="F269" s="45">
        <v>0</v>
      </c>
      <c r="G269" s="45">
        <v>0</v>
      </c>
      <c r="H269" s="45">
        <v>0</v>
      </c>
      <c r="I269" s="45">
        <v>0</v>
      </c>
      <c r="J269" s="45">
        <v>0</v>
      </c>
      <c r="K269" s="45">
        <v>0</v>
      </c>
      <c r="L269" s="45">
        <v>0</v>
      </c>
      <c r="M269" s="45">
        <v>0</v>
      </c>
      <c r="N269" s="45">
        <v>0</v>
      </c>
      <c r="O269" s="45">
        <v>0</v>
      </c>
    </row>
    <row r="270" spans="1:15" s="4" customFormat="1" ht="15.75" outlineLevel="1" thickBot="1" x14ac:dyDescent="0.3">
      <c r="A270" s="44" t="s">
        <v>569</v>
      </c>
      <c r="B270" s="77" t="s">
        <v>570</v>
      </c>
      <c r="C270" s="45">
        <f t="shared" si="39"/>
        <v>0</v>
      </c>
      <c r="D270" s="42">
        <v>0</v>
      </c>
      <c r="E270" s="42">
        <v>0</v>
      </c>
      <c r="F270" s="42">
        <v>0</v>
      </c>
      <c r="G270" s="42">
        <v>0</v>
      </c>
      <c r="H270" s="42">
        <v>0</v>
      </c>
      <c r="I270" s="42">
        <v>0</v>
      </c>
      <c r="J270" s="42">
        <v>0</v>
      </c>
      <c r="K270" s="42">
        <v>0</v>
      </c>
      <c r="L270" s="42">
        <v>0</v>
      </c>
      <c r="M270" s="42">
        <v>0</v>
      </c>
      <c r="N270" s="42">
        <v>0</v>
      </c>
      <c r="O270" s="42">
        <v>0</v>
      </c>
    </row>
    <row r="271" spans="1:15" s="4" customFormat="1" ht="15.75" outlineLevel="1" thickBot="1" x14ac:dyDescent="0.3">
      <c r="A271" s="44" t="s">
        <v>571</v>
      </c>
      <c r="B271" s="77" t="s">
        <v>347</v>
      </c>
      <c r="C271" s="45">
        <f t="shared" si="39"/>
        <v>0</v>
      </c>
      <c r="D271" s="42">
        <v>0</v>
      </c>
      <c r="E271" s="42">
        <v>0</v>
      </c>
      <c r="F271" s="42">
        <v>0</v>
      </c>
      <c r="G271" s="42">
        <v>0</v>
      </c>
      <c r="H271" s="42">
        <v>0</v>
      </c>
      <c r="I271" s="42">
        <v>0</v>
      </c>
      <c r="J271" s="42">
        <v>0</v>
      </c>
      <c r="K271" s="42">
        <v>0</v>
      </c>
      <c r="L271" s="42">
        <v>0</v>
      </c>
      <c r="M271" s="42">
        <v>0</v>
      </c>
      <c r="N271" s="42">
        <v>0</v>
      </c>
      <c r="O271" s="42">
        <v>0</v>
      </c>
    </row>
    <row r="272" spans="1:15" s="4" customFormat="1" ht="15.75" outlineLevel="1" thickBot="1" x14ac:dyDescent="0.3">
      <c r="A272" s="44" t="s">
        <v>191</v>
      </c>
      <c r="B272" s="77" t="s">
        <v>572</v>
      </c>
      <c r="C272" s="45">
        <f t="shared" ref="C272:C334" si="50">SUM(D272:O272)</f>
        <v>3267889.96</v>
      </c>
      <c r="D272" s="45">
        <v>1091400</v>
      </c>
      <c r="E272" s="45">
        <v>274000</v>
      </c>
      <c r="F272" s="45">
        <v>1428489.96</v>
      </c>
      <c r="G272" s="45">
        <v>469000</v>
      </c>
      <c r="H272" s="45">
        <v>0</v>
      </c>
      <c r="I272" s="45">
        <v>5000</v>
      </c>
      <c r="J272" s="45">
        <v>0</v>
      </c>
      <c r="K272" s="45">
        <v>0</v>
      </c>
      <c r="L272" s="45">
        <v>0</v>
      </c>
      <c r="M272" s="45">
        <v>0</v>
      </c>
      <c r="N272" s="45">
        <v>0</v>
      </c>
      <c r="O272" s="45">
        <v>0</v>
      </c>
    </row>
    <row r="273" spans="1:15" s="4" customFormat="1" ht="15.75" outlineLevel="1" thickBot="1" x14ac:dyDescent="0.3">
      <c r="A273" s="44" t="s">
        <v>192</v>
      </c>
      <c r="B273" s="77" t="s">
        <v>573</v>
      </c>
      <c r="C273" s="45">
        <f t="shared" si="50"/>
        <v>9000</v>
      </c>
      <c r="D273" s="45">
        <v>6000</v>
      </c>
      <c r="E273" s="45">
        <v>3000</v>
      </c>
      <c r="F273" s="45">
        <v>0</v>
      </c>
      <c r="G273" s="45">
        <v>0</v>
      </c>
      <c r="H273" s="45">
        <v>0</v>
      </c>
      <c r="I273" s="45">
        <v>0</v>
      </c>
      <c r="J273" s="45">
        <v>0</v>
      </c>
      <c r="K273" s="45">
        <v>0</v>
      </c>
      <c r="L273" s="45">
        <v>0</v>
      </c>
      <c r="M273" s="45">
        <v>0</v>
      </c>
      <c r="N273" s="45">
        <v>0</v>
      </c>
      <c r="O273" s="45">
        <v>0</v>
      </c>
    </row>
    <row r="274" spans="1:15" ht="15.75" thickBot="1" x14ac:dyDescent="0.3">
      <c r="A274" s="26">
        <v>5200</v>
      </c>
      <c r="B274" s="76" t="s">
        <v>779</v>
      </c>
      <c r="C274" s="36">
        <f>SUM(C275:C278)</f>
        <v>157687</v>
      </c>
      <c r="D274" s="36">
        <f t="shared" ref="D274:O274" si="51">SUM(D275:D278)</f>
        <v>18687</v>
      </c>
      <c r="E274" s="36">
        <f t="shared" si="51"/>
        <v>39000</v>
      </c>
      <c r="F274" s="36">
        <f t="shared" si="51"/>
        <v>40000</v>
      </c>
      <c r="G274" s="36">
        <f t="shared" si="51"/>
        <v>5000</v>
      </c>
      <c r="H274" s="36">
        <f t="shared" si="51"/>
        <v>5000</v>
      </c>
      <c r="I274" s="36">
        <f t="shared" si="51"/>
        <v>10000</v>
      </c>
      <c r="J274" s="36">
        <f t="shared" si="51"/>
        <v>5000</v>
      </c>
      <c r="K274" s="36">
        <f t="shared" si="51"/>
        <v>10000</v>
      </c>
      <c r="L274" s="36">
        <f t="shared" si="51"/>
        <v>5000</v>
      </c>
      <c r="M274" s="36">
        <f t="shared" si="51"/>
        <v>10000</v>
      </c>
      <c r="N274" s="36">
        <f t="shared" si="51"/>
        <v>5000</v>
      </c>
      <c r="O274" s="36">
        <f t="shared" si="51"/>
        <v>5000</v>
      </c>
    </row>
    <row r="275" spans="1:15" s="4" customFormat="1" ht="15.75" outlineLevel="1" thickBot="1" x14ac:dyDescent="0.3">
      <c r="A275" s="44" t="s">
        <v>193</v>
      </c>
      <c r="B275" s="77" t="s">
        <v>194</v>
      </c>
      <c r="C275" s="45">
        <f t="shared" si="50"/>
        <v>113687</v>
      </c>
      <c r="D275" s="45">
        <v>18687</v>
      </c>
      <c r="E275" s="45">
        <v>30000</v>
      </c>
      <c r="F275" s="45">
        <v>5000</v>
      </c>
      <c r="G275" s="45">
        <v>5000</v>
      </c>
      <c r="H275" s="45">
        <v>5000</v>
      </c>
      <c r="I275" s="45">
        <v>10000</v>
      </c>
      <c r="J275" s="45">
        <v>5000</v>
      </c>
      <c r="K275" s="45">
        <v>10000</v>
      </c>
      <c r="L275" s="45">
        <v>5000</v>
      </c>
      <c r="M275" s="45">
        <v>10000</v>
      </c>
      <c r="N275" s="45">
        <v>5000</v>
      </c>
      <c r="O275" s="45">
        <v>5000</v>
      </c>
    </row>
    <row r="276" spans="1:15" s="4" customFormat="1" ht="15.75" outlineLevel="1" thickBot="1" x14ac:dyDescent="0.3">
      <c r="A276" s="44" t="s">
        <v>195</v>
      </c>
      <c r="B276" s="77" t="s">
        <v>196</v>
      </c>
      <c r="C276" s="45">
        <f t="shared" si="50"/>
        <v>0</v>
      </c>
      <c r="D276" s="42">
        <v>0</v>
      </c>
      <c r="E276" s="42">
        <v>0</v>
      </c>
      <c r="F276" s="42">
        <v>0</v>
      </c>
      <c r="G276" s="42">
        <v>0</v>
      </c>
      <c r="H276" s="42">
        <v>0</v>
      </c>
      <c r="I276" s="42">
        <v>0</v>
      </c>
      <c r="J276" s="42">
        <v>0</v>
      </c>
      <c r="K276" s="42">
        <v>0</v>
      </c>
      <c r="L276" s="42">
        <v>0</v>
      </c>
      <c r="M276" s="42">
        <v>0</v>
      </c>
      <c r="N276" s="42">
        <v>0</v>
      </c>
      <c r="O276" s="42">
        <v>0</v>
      </c>
    </row>
    <row r="277" spans="1:15" s="4" customFormat="1" ht="15.75" outlineLevel="1" thickBot="1" x14ac:dyDescent="0.3">
      <c r="A277" s="44" t="s">
        <v>197</v>
      </c>
      <c r="B277" s="77" t="s">
        <v>198</v>
      </c>
      <c r="C277" s="45">
        <f t="shared" si="50"/>
        <v>44000</v>
      </c>
      <c r="D277" s="45">
        <v>0</v>
      </c>
      <c r="E277" s="45">
        <v>9000</v>
      </c>
      <c r="F277" s="45">
        <v>35000</v>
      </c>
      <c r="G277" s="45">
        <v>0</v>
      </c>
      <c r="H277" s="45">
        <v>0</v>
      </c>
      <c r="I277" s="45">
        <v>0</v>
      </c>
      <c r="J277" s="45">
        <v>0</v>
      </c>
      <c r="K277" s="45">
        <v>0</v>
      </c>
      <c r="L277" s="45">
        <v>0</v>
      </c>
      <c r="M277" s="45">
        <v>0</v>
      </c>
      <c r="N277" s="45">
        <v>0</v>
      </c>
      <c r="O277" s="45">
        <v>0</v>
      </c>
    </row>
    <row r="278" spans="1:15" s="4" customFormat="1" ht="15.75" outlineLevel="1" thickBot="1" x14ac:dyDescent="0.3">
      <c r="A278" s="44" t="s">
        <v>574</v>
      </c>
      <c r="B278" s="77" t="s">
        <v>575</v>
      </c>
      <c r="C278" s="45">
        <f t="shared" si="50"/>
        <v>0</v>
      </c>
      <c r="D278" s="42">
        <v>0</v>
      </c>
      <c r="E278" s="42">
        <v>0</v>
      </c>
      <c r="F278" s="42">
        <v>0</v>
      </c>
      <c r="G278" s="42">
        <v>0</v>
      </c>
      <c r="H278" s="42">
        <v>0</v>
      </c>
      <c r="I278" s="42">
        <v>0</v>
      </c>
      <c r="J278" s="42">
        <v>0</v>
      </c>
      <c r="K278" s="42">
        <v>0</v>
      </c>
      <c r="L278" s="42">
        <v>0</v>
      </c>
      <c r="M278" s="42">
        <v>0</v>
      </c>
      <c r="N278" s="42">
        <v>0</v>
      </c>
      <c r="O278" s="42">
        <v>0</v>
      </c>
    </row>
    <row r="279" spans="1:15" ht="15.75" thickBot="1" x14ac:dyDescent="0.3">
      <c r="A279" s="26">
        <v>5300</v>
      </c>
      <c r="B279" s="76" t="s">
        <v>780</v>
      </c>
      <c r="C279" s="36">
        <f>SUM(C280:C281)</f>
        <v>90000</v>
      </c>
      <c r="D279" s="36">
        <f t="shared" ref="D279:O279" si="52">SUM(D280:D281)</f>
        <v>0</v>
      </c>
      <c r="E279" s="36">
        <f t="shared" si="52"/>
        <v>80000</v>
      </c>
      <c r="F279" s="36">
        <f t="shared" si="52"/>
        <v>0</v>
      </c>
      <c r="G279" s="36">
        <f t="shared" si="52"/>
        <v>0</v>
      </c>
      <c r="H279" s="36">
        <f t="shared" si="52"/>
        <v>0</v>
      </c>
      <c r="I279" s="36">
        <f t="shared" si="52"/>
        <v>0</v>
      </c>
      <c r="J279" s="36">
        <f t="shared" si="52"/>
        <v>10000</v>
      </c>
      <c r="K279" s="36">
        <f t="shared" si="52"/>
        <v>0</v>
      </c>
      <c r="L279" s="36">
        <f t="shared" si="52"/>
        <v>0</v>
      </c>
      <c r="M279" s="36">
        <f t="shared" si="52"/>
        <v>0</v>
      </c>
      <c r="N279" s="36">
        <f t="shared" si="52"/>
        <v>0</v>
      </c>
      <c r="O279" s="36">
        <f t="shared" si="52"/>
        <v>0</v>
      </c>
    </row>
    <row r="280" spans="1:15" s="4" customFormat="1" ht="15.75" outlineLevel="1" thickBot="1" x14ac:dyDescent="0.3">
      <c r="A280" s="44" t="s">
        <v>199</v>
      </c>
      <c r="B280" s="77" t="s">
        <v>200</v>
      </c>
      <c r="C280" s="45">
        <f t="shared" si="50"/>
        <v>10000</v>
      </c>
      <c r="D280" s="45">
        <v>0</v>
      </c>
      <c r="E280" s="45">
        <v>0</v>
      </c>
      <c r="F280" s="45">
        <v>0</v>
      </c>
      <c r="G280" s="45">
        <v>0</v>
      </c>
      <c r="H280" s="45">
        <v>0</v>
      </c>
      <c r="I280" s="45">
        <v>0</v>
      </c>
      <c r="J280" s="45">
        <v>10000</v>
      </c>
      <c r="K280" s="45">
        <v>0</v>
      </c>
      <c r="L280" s="45">
        <v>0</v>
      </c>
      <c r="M280" s="45">
        <v>0</v>
      </c>
      <c r="N280" s="45">
        <v>0</v>
      </c>
      <c r="O280" s="45">
        <v>0</v>
      </c>
    </row>
    <row r="281" spans="1:15" s="4" customFormat="1" ht="15.75" outlineLevel="1" thickBot="1" x14ac:dyDescent="0.3">
      <c r="A281" s="44" t="s">
        <v>576</v>
      </c>
      <c r="B281" s="77" t="s">
        <v>577</v>
      </c>
      <c r="C281" s="45">
        <f t="shared" si="50"/>
        <v>80000</v>
      </c>
      <c r="D281" s="45">
        <v>0</v>
      </c>
      <c r="E281" s="45">
        <v>80000</v>
      </c>
      <c r="F281" s="45">
        <v>0</v>
      </c>
      <c r="G281" s="45">
        <v>0</v>
      </c>
      <c r="H281" s="45">
        <v>0</v>
      </c>
      <c r="I281" s="45">
        <v>0</v>
      </c>
      <c r="J281" s="45">
        <v>0</v>
      </c>
      <c r="K281" s="45">
        <v>0</v>
      </c>
      <c r="L281" s="45">
        <v>0</v>
      </c>
      <c r="M281" s="45">
        <v>0</v>
      </c>
      <c r="N281" s="45">
        <v>0</v>
      </c>
      <c r="O281" s="45">
        <v>0</v>
      </c>
    </row>
    <row r="282" spans="1:15" ht="15.75" thickBot="1" x14ac:dyDescent="0.3">
      <c r="A282" s="26">
        <v>5400</v>
      </c>
      <c r="B282" s="76" t="s">
        <v>781</v>
      </c>
      <c r="C282" s="36">
        <f>SUM(C283:C288)</f>
        <v>250000</v>
      </c>
      <c r="D282" s="36">
        <f t="shared" ref="D282:O282" si="53">SUM(D283:D288)</f>
        <v>250000</v>
      </c>
      <c r="E282" s="36">
        <f t="shared" si="53"/>
        <v>0</v>
      </c>
      <c r="F282" s="36">
        <f t="shared" si="53"/>
        <v>0</v>
      </c>
      <c r="G282" s="36">
        <f t="shared" si="53"/>
        <v>0</v>
      </c>
      <c r="H282" s="36">
        <f t="shared" si="53"/>
        <v>0</v>
      </c>
      <c r="I282" s="36">
        <f t="shared" si="53"/>
        <v>0</v>
      </c>
      <c r="J282" s="36">
        <f t="shared" si="53"/>
        <v>0</v>
      </c>
      <c r="K282" s="36">
        <f t="shared" si="53"/>
        <v>0</v>
      </c>
      <c r="L282" s="36">
        <f t="shared" si="53"/>
        <v>0</v>
      </c>
      <c r="M282" s="36">
        <f t="shared" si="53"/>
        <v>0</v>
      </c>
      <c r="N282" s="36">
        <f t="shared" si="53"/>
        <v>0</v>
      </c>
      <c r="O282" s="36">
        <f t="shared" si="53"/>
        <v>0</v>
      </c>
    </row>
    <row r="283" spans="1:15" s="4" customFormat="1" ht="15.75" outlineLevel="1" thickBot="1" x14ac:dyDescent="0.3">
      <c r="A283" s="44" t="s">
        <v>201</v>
      </c>
      <c r="B283" s="77" t="s">
        <v>202</v>
      </c>
      <c r="C283" s="45">
        <f t="shared" si="50"/>
        <v>250000</v>
      </c>
      <c r="D283" s="45">
        <v>250000</v>
      </c>
      <c r="E283" s="45">
        <v>0</v>
      </c>
      <c r="F283" s="45">
        <v>0</v>
      </c>
      <c r="G283" s="45"/>
      <c r="H283" s="45">
        <v>0</v>
      </c>
      <c r="I283" s="45">
        <v>0</v>
      </c>
      <c r="J283" s="45">
        <v>0</v>
      </c>
      <c r="K283" s="45">
        <v>0</v>
      </c>
      <c r="L283" s="45">
        <v>0</v>
      </c>
      <c r="M283" s="45">
        <v>0</v>
      </c>
      <c r="N283" s="45">
        <v>0</v>
      </c>
      <c r="O283" s="45">
        <v>0</v>
      </c>
    </row>
    <row r="284" spans="1:15" s="4" customFormat="1" ht="15.75" outlineLevel="1" thickBot="1" x14ac:dyDescent="0.3">
      <c r="A284" s="44" t="s">
        <v>578</v>
      </c>
      <c r="B284" s="77" t="s">
        <v>579</v>
      </c>
      <c r="C284" s="45">
        <f t="shared" si="50"/>
        <v>0</v>
      </c>
      <c r="D284" s="42">
        <v>0</v>
      </c>
      <c r="E284" s="42">
        <v>0</v>
      </c>
      <c r="F284" s="42">
        <v>0</v>
      </c>
      <c r="G284" s="42">
        <v>0</v>
      </c>
      <c r="H284" s="42">
        <v>0</v>
      </c>
      <c r="I284" s="42">
        <v>0</v>
      </c>
      <c r="J284" s="42">
        <v>0</v>
      </c>
      <c r="K284" s="42">
        <v>0</v>
      </c>
      <c r="L284" s="42">
        <v>0</v>
      </c>
      <c r="M284" s="42">
        <v>0</v>
      </c>
      <c r="N284" s="42">
        <v>0</v>
      </c>
      <c r="O284" s="42">
        <v>0</v>
      </c>
    </row>
    <row r="285" spans="1:15" s="4" customFormat="1" ht="15.75" outlineLevel="1" thickBot="1" x14ac:dyDescent="0.3">
      <c r="A285" s="44" t="s">
        <v>580</v>
      </c>
      <c r="B285" s="77" t="s">
        <v>581</v>
      </c>
      <c r="C285" s="45">
        <f t="shared" si="50"/>
        <v>0</v>
      </c>
      <c r="D285" s="42">
        <v>0</v>
      </c>
      <c r="E285" s="42">
        <v>0</v>
      </c>
      <c r="F285" s="42">
        <v>0</v>
      </c>
      <c r="G285" s="42">
        <v>0</v>
      </c>
      <c r="H285" s="42">
        <v>0</v>
      </c>
      <c r="I285" s="42">
        <v>0</v>
      </c>
      <c r="J285" s="42">
        <v>0</v>
      </c>
      <c r="K285" s="42">
        <v>0</v>
      </c>
      <c r="L285" s="42">
        <v>0</v>
      </c>
      <c r="M285" s="42">
        <v>0</v>
      </c>
      <c r="N285" s="42">
        <v>0</v>
      </c>
      <c r="O285" s="42">
        <v>0</v>
      </c>
    </row>
    <row r="286" spans="1:15" s="4" customFormat="1" ht="15.75" outlineLevel="1" thickBot="1" x14ac:dyDescent="0.3">
      <c r="A286" s="44" t="s">
        <v>582</v>
      </c>
      <c r="B286" s="77" t="s">
        <v>583</v>
      </c>
      <c r="C286" s="45">
        <f t="shared" si="50"/>
        <v>0</v>
      </c>
      <c r="D286" s="42">
        <v>0</v>
      </c>
      <c r="E286" s="42">
        <v>0</v>
      </c>
      <c r="F286" s="42">
        <v>0</v>
      </c>
      <c r="G286" s="42">
        <v>0</v>
      </c>
      <c r="H286" s="42">
        <v>0</v>
      </c>
      <c r="I286" s="42">
        <v>0</v>
      </c>
      <c r="J286" s="42">
        <v>0</v>
      </c>
      <c r="K286" s="42">
        <v>0</v>
      </c>
      <c r="L286" s="42">
        <v>0</v>
      </c>
      <c r="M286" s="42">
        <v>0</v>
      </c>
      <c r="N286" s="42">
        <v>0</v>
      </c>
      <c r="O286" s="42">
        <v>0</v>
      </c>
    </row>
    <row r="287" spans="1:15" s="4" customFormat="1" ht="15.75" outlineLevel="1" thickBot="1" x14ac:dyDescent="0.3">
      <c r="A287" s="44" t="s">
        <v>584</v>
      </c>
      <c r="B287" s="77" t="s">
        <v>585</v>
      </c>
      <c r="C287" s="45">
        <f t="shared" si="50"/>
        <v>0</v>
      </c>
      <c r="D287" s="42">
        <v>0</v>
      </c>
      <c r="E287" s="42">
        <v>0</v>
      </c>
      <c r="F287" s="42">
        <v>0</v>
      </c>
      <c r="G287" s="42">
        <v>0</v>
      </c>
      <c r="H287" s="42">
        <v>0</v>
      </c>
      <c r="I287" s="42">
        <v>0</v>
      </c>
      <c r="J287" s="42">
        <v>0</v>
      </c>
      <c r="K287" s="42">
        <v>0</v>
      </c>
      <c r="L287" s="42">
        <v>0</v>
      </c>
      <c r="M287" s="42">
        <v>0</v>
      </c>
      <c r="N287" s="42">
        <v>0</v>
      </c>
      <c r="O287" s="42">
        <v>0</v>
      </c>
    </row>
    <row r="288" spans="1:15" s="4" customFormat="1" ht="15.75" outlineLevel="1" thickBot="1" x14ac:dyDescent="0.3">
      <c r="A288" s="44" t="s">
        <v>203</v>
      </c>
      <c r="B288" s="77" t="s">
        <v>204</v>
      </c>
      <c r="C288" s="45">
        <f t="shared" si="50"/>
        <v>0</v>
      </c>
      <c r="D288" s="45">
        <v>0</v>
      </c>
      <c r="E288" s="45">
        <v>0</v>
      </c>
      <c r="F288" s="45">
        <v>0</v>
      </c>
      <c r="G288" s="45">
        <v>0</v>
      </c>
      <c r="H288" s="45">
        <v>0</v>
      </c>
      <c r="I288" s="45">
        <v>0</v>
      </c>
      <c r="J288" s="45">
        <v>0</v>
      </c>
      <c r="K288" s="45">
        <v>0</v>
      </c>
      <c r="L288" s="45">
        <v>0</v>
      </c>
      <c r="M288" s="45">
        <v>0</v>
      </c>
      <c r="N288" s="45">
        <v>0</v>
      </c>
      <c r="O288" s="45">
        <v>0</v>
      </c>
    </row>
    <row r="289" spans="1:15" ht="15.75" thickBot="1" x14ac:dyDescent="0.3">
      <c r="A289" s="26">
        <v>5500</v>
      </c>
      <c r="B289" s="76" t="s">
        <v>587</v>
      </c>
      <c r="C289" s="36">
        <f>SUM(C290)</f>
        <v>8000</v>
      </c>
      <c r="D289" s="36">
        <f t="shared" ref="D289:O289" si="54">SUM(D290)</f>
        <v>0</v>
      </c>
      <c r="E289" s="36">
        <f t="shared" si="54"/>
        <v>8000</v>
      </c>
      <c r="F289" s="36">
        <f t="shared" si="54"/>
        <v>0</v>
      </c>
      <c r="G289" s="36">
        <f t="shared" si="54"/>
        <v>0</v>
      </c>
      <c r="H289" s="36">
        <f t="shared" si="54"/>
        <v>0</v>
      </c>
      <c r="I289" s="36">
        <f t="shared" si="54"/>
        <v>0</v>
      </c>
      <c r="J289" s="36">
        <f t="shared" si="54"/>
        <v>0</v>
      </c>
      <c r="K289" s="36">
        <f t="shared" si="54"/>
        <v>0</v>
      </c>
      <c r="L289" s="36">
        <f t="shared" si="54"/>
        <v>0</v>
      </c>
      <c r="M289" s="36">
        <f t="shared" si="54"/>
        <v>0</v>
      </c>
      <c r="N289" s="36">
        <f t="shared" si="54"/>
        <v>0</v>
      </c>
      <c r="O289" s="36">
        <f t="shared" si="54"/>
        <v>0</v>
      </c>
    </row>
    <row r="290" spans="1:15" s="4" customFormat="1" ht="15.75" outlineLevel="1" thickBot="1" x14ac:dyDescent="0.3">
      <c r="A290" s="44" t="s">
        <v>586</v>
      </c>
      <c r="B290" s="77" t="s">
        <v>587</v>
      </c>
      <c r="C290" s="45">
        <f t="shared" si="50"/>
        <v>8000</v>
      </c>
      <c r="D290" s="45">
        <v>0</v>
      </c>
      <c r="E290" s="45">
        <v>8000</v>
      </c>
      <c r="F290" s="45">
        <v>0</v>
      </c>
      <c r="G290" s="45">
        <v>0</v>
      </c>
      <c r="H290" s="45">
        <v>0</v>
      </c>
      <c r="I290" s="45">
        <v>0</v>
      </c>
      <c r="J290" s="45">
        <v>0</v>
      </c>
      <c r="K290" s="45">
        <v>0</v>
      </c>
      <c r="L290" s="45">
        <v>0</v>
      </c>
      <c r="M290" s="45">
        <v>0</v>
      </c>
      <c r="N290" s="45">
        <v>0</v>
      </c>
      <c r="O290" s="45">
        <v>0</v>
      </c>
    </row>
    <row r="291" spans="1:15" ht="15.75" thickBot="1" x14ac:dyDescent="0.3">
      <c r="A291" s="26">
        <v>5600</v>
      </c>
      <c r="B291" s="76" t="s">
        <v>782</v>
      </c>
      <c r="C291" s="36">
        <f>SUM(C292:C299)</f>
        <v>1917029.9999999995</v>
      </c>
      <c r="D291" s="36">
        <f t="shared" ref="D291:O291" si="55">SUM(D292:D299)</f>
        <v>491166.66666666669</v>
      </c>
      <c r="E291" s="36">
        <f t="shared" si="55"/>
        <v>1223496.6666666667</v>
      </c>
      <c r="F291" s="36">
        <f t="shared" si="55"/>
        <v>35866.666666666672</v>
      </c>
      <c r="G291" s="36">
        <f t="shared" si="55"/>
        <v>105166.66666666667</v>
      </c>
      <c r="H291" s="36">
        <f t="shared" si="55"/>
        <v>5166.6666666666697</v>
      </c>
      <c r="I291" s="36">
        <f t="shared" si="55"/>
        <v>15166.66666666667</v>
      </c>
      <c r="J291" s="36">
        <f t="shared" si="55"/>
        <v>5166.6666666666697</v>
      </c>
      <c r="K291" s="36">
        <f t="shared" si="55"/>
        <v>5166.6666666666697</v>
      </c>
      <c r="L291" s="36">
        <f t="shared" si="55"/>
        <v>5166.6666666666697</v>
      </c>
      <c r="M291" s="36">
        <f t="shared" si="55"/>
        <v>5166.6666666666697</v>
      </c>
      <c r="N291" s="36">
        <f t="shared" si="55"/>
        <v>5166.6666666666697</v>
      </c>
      <c r="O291" s="36">
        <f t="shared" si="55"/>
        <v>15166.66666666667</v>
      </c>
    </row>
    <row r="292" spans="1:15" s="4" customFormat="1" ht="15.75" outlineLevel="1" thickBot="1" x14ac:dyDescent="0.3">
      <c r="A292" s="44" t="s">
        <v>588</v>
      </c>
      <c r="B292" s="77" t="s">
        <v>589</v>
      </c>
      <c r="C292" s="45">
        <f t="shared" si="50"/>
        <v>0</v>
      </c>
      <c r="D292" s="42">
        <v>0</v>
      </c>
      <c r="E292" s="42">
        <v>0</v>
      </c>
      <c r="F292" s="42">
        <v>0</v>
      </c>
      <c r="G292" s="42">
        <v>0</v>
      </c>
      <c r="H292" s="42">
        <v>0</v>
      </c>
      <c r="I292" s="42">
        <v>0</v>
      </c>
      <c r="J292" s="42">
        <v>0</v>
      </c>
      <c r="K292" s="42">
        <v>0</v>
      </c>
      <c r="L292" s="42">
        <v>0</v>
      </c>
      <c r="M292" s="42">
        <v>0</v>
      </c>
      <c r="N292" s="42">
        <v>0</v>
      </c>
      <c r="O292" s="42">
        <v>0</v>
      </c>
    </row>
    <row r="293" spans="1:15" s="4" customFormat="1" ht="15.75" outlineLevel="1" thickBot="1" x14ac:dyDescent="0.3">
      <c r="A293" s="44" t="s">
        <v>590</v>
      </c>
      <c r="B293" s="77" t="s">
        <v>591</v>
      </c>
      <c r="C293" s="45">
        <f t="shared" si="50"/>
        <v>150000</v>
      </c>
      <c r="D293" s="45">
        <v>100000</v>
      </c>
      <c r="E293" s="45">
        <v>50000</v>
      </c>
      <c r="F293" s="45">
        <v>0</v>
      </c>
      <c r="G293" s="45">
        <v>0</v>
      </c>
      <c r="H293" s="45">
        <v>0</v>
      </c>
      <c r="I293" s="45">
        <v>0</v>
      </c>
      <c r="J293" s="45">
        <v>0</v>
      </c>
      <c r="K293" s="45">
        <v>0</v>
      </c>
      <c r="L293" s="45">
        <v>0</v>
      </c>
      <c r="M293" s="45">
        <v>0</v>
      </c>
      <c r="N293" s="45">
        <v>0</v>
      </c>
      <c r="O293" s="45">
        <v>0</v>
      </c>
    </row>
    <row r="294" spans="1:15" s="4" customFormat="1" ht="15.75" outlineLevel="1" thickBot="1" x14ac:dyDescent="0.3">
      <c r="A294" s="44" t="s">
        <v>592</v>
      </c>
      <c r="B294" s="77" t="s">
        <v>593</v>
      </c>
      <c r="C294" s="45">
        <f t="shared" si="50"/>
        <v>250000</v>
      </c>
      <c r="D294" s="45">
        <v>250000</v>
      </c>
      <c r="E294" s="45">
        <v>0</v>
      </c>
      <c r="F294" s="45">
        <v>0</v>
      </c>
      <c r="G294" s="45">
        <v>0</v>
      </c>
      <c r="H294" s="45">
        <v>0</v>
      </c>
      <c r="I294" s="45">
        <v>0</v>
      </c>
      <c r="J294" s="45">
        <v>0</v>
      </c>
      <c r="K294" s="45">
        <v>0</v>
      </c>
      <c r="L294" s="45">
        <v>0</v>
      </c>
      <c r="M294" s="45">
        <v>0</v>
      </c>
      <c r="N294" s="45">
        <v>0</v>
      </c>
      <c r="O294" s="45">
        <v>0</v>
      </c>
    </row>
    <row r="295" spans="1:15" s="4" customFormat="1" ht="15.75" outlineLevel="1" thickBot="1" x14ac:dyDescent="0.3">
      <c r="A295" s="44" t="s">
        <v>205</v>
      </c>
      <c r="B295" s="77" t="s">
        <v>826</v>
      </c>
      <c r="C295" s="45">
        <f t="shared" si="50"/>
        <v>700</v>
      </c>
      <c r="D295" s="45">
        <v>0</v>
      </c>
      <c r="E295" s="45">
        <v>0</v>
      </c>
      <c r="F295" s="45">
        <v>700</v>
      </c>
      <c r="G295" s="45">
        <v>0</v>
      </c>
      <c r="H295" s="45">
        <v>0</v>
      </c>
      <c r="I295" s="45">
        <v>0</v>
      </c>
      <c r="J295" s="45">
        <v>0</v>
      </c>
      <c r="K295" s="45">
        <v>0</v>
      </c>
      <c r="L295" s="45">
        <v>0</v>
      </c>
      <c r="M295" s="45">
        <v>0</v>
      </c>
      <c r="N295" s="45">
        <v>0</v>
      </c>
      <c r="O295" s="45">
        <v>0</v>
      </c>
    </row>
    <row r="296" spans="1:15" s="4" customFormat="1" ht="15.75" outlineLevel="1" thickBot="1" x14ac:dyDescent="0.3">
      <c r="A296" s="44" t="s">
        <v>206</v>
      </c>
      <c r="B296" s="77" t="s">
        <v>207</v>
      </c>
      <c r="C296" s="45">
        <f t="shared" si="50"/>
        <v>665000</v>
      </c>
      <c r="D296" s="45">
        <v>86000</v>
      </c>
      <c r="E296" s="45">
        <v>569000</v>
      </c>
      <c r="F296" s="45">
        <v>10000</v>
      </c>
      <c r="G296" s="45">
        <v>0</v>
      </c>
      <c r="H296" s="45">
        <v>0</v>
      </c>
      <c r="I296" s="45">
        <v>0</v>
      </c>
      <c r="J296" s="45">
        <v>0</v>
      </c>
      <c r="K296" s="45">
        <v>0</v>
      </c>
      <c r="L296" s="45">
        <v>0</v>
      </c>
      <c r="M296" s="45">
        <v>0</v>
      </c>
      <c r="N296" s="45">
        <v>0</v>
      </c>
      <c r="O296" s="45">
        <v>0</v>
      </c>
    </row>
    <row r="297" spans="1:15" s="4" customFormat="1" ht="15.75" outlineLevel="1" thickBot="1" x14ac:dyDescent="0.3">
      <c r="A297" s="44" t="s">
        <v>208</v>
      </c>
      <c r="B297" s="77" t="s">
        <v>594</v>
      </c>
      <c r="C297" s="45">
        <f t="shared" si="50"/>
        <v>0</v>
      </c>
      <c r="D297" s="42">
        <v>0</v>
      </c>
      <c r="E297" s="42">
        <v>0</v>
      </c>
      <c r="F297" s="42">
        <v>0</v>
      </c>
      <c r="G297" s="42">
        <v>0</v>
      </c>
      <c r="H297" s="42">
        <v>0</v>
      </c>
      <c r="I297" s="42">
        <v>0</v>
      </c>
      <c r="J297" s="42">
        <v>0</v>
      </c>
      <c r="K297" s="42">
        <v>0</v>
      </c>
      <c r="L297" s="42">
        <v>0</v>
      </c>
      <c r="M297" s="42">
        <v>0</v>
      </c>
      <c r="N297" s="42">
        <v>0</v>
      </c>
      <c r="O297" s="42">
        <v>0</v>
      </c>
    </row>
    <row r="298" spans="1:15" s="4" customFormat="1" ht="15.75" outlineLevel="1" thickBot="1" x14ac:dyDescent="0.3">
      <c r="A298" s="44" t="s">
        <v>209</v>
      </c>
      <c r="B298" s="77" t="s">
        <v>210</v>
      </c>
      <c r="C298" s="45">
        <f t="shared" si="50"/>
        <v>255000</v>
      </c>
      <c r="D298" s="45">
        <v>50000</v>
      </c>
      <c r="E298" s="45">
        <v>85000</v>
      </c>
      <c r="F298" s="45">
        <v>0</v>
      </c>
      <c r="G298" s="45">
        <v>100000</v>
      </c>
      <c r="H298" s="45">
        <v>0</v>
      </c>
      <c r="I298" s="45">
        <v>10000</v>
      </c>
      <c r="J298" s="45">
        <v>0</v>
      </c>
      <c r="K298" s="45">
        <v>0</v>
      </c>
      <c r="L298" s="45">
        <v>0</v>
      </c>
      <c r="M298" s="45">
        <v>0</v>
      </c>
      <c r="N298" s="45">
        <v>0</v>
      </c>
      <c r="O298" s="45">
        <v>10000</v>
      </c>
    </row>
    <row r="299" spans="1:15" s="4" customFormat="1" ht="15.75" outlineLevel="1" thickBot="1" x14ac:dyDescent="0.3">
      <c r="A299" s="44" t="s">
        <v>211</v>
      </c>
      <c r="B299" s="77" t="s">
        <v>212</v>
      </c>
      <c r="C299" s="45">
        <f t="shared" si="50"/>
        <v>596329.99999999965</v>
      </c>
      <c r="D299" s="45">
        <v>5166.6666666666697</v>
      </c>
      <c r="E299" s="45">
        <v>519496.66666666669</v>
      </c>
      <c r="F299" s="45">
        <v>25166.666666666672</v>
      </c>
      <c r="G299" s="45">
        <v>5166.6666666666697</v>
      </c>
      <c r="H299" s="45">
        <v>5166.6666666666697</v>
      </c>
      <c r="I299" s="45">
        <v>5166.6666666666697</v>
      </c>
      <c r="J299" s="45">
        <v>5166.6666666666697</v>
      </c>
      <c r="K299" s="45">
        <v>5166.6666666666697</v>
      </c>
      <c r="L299" s="45">
        <v>5166.6666666666697</v>
      </c>
      <c r="M299" s="45">
        <v>5166.6666666666697</v>
      </c>
      <c r="N299" s="45">
        <v>5166.6666666666697</v>
      </c>
      <c r="O299" s="45">
        <v>5166.6666666666697</v>
      </c>
    </row>
    <row r="300" spans="1:15" ht="15.75" thickBot="1" x14ac:dyDescent="0.3">
      <c r="A300" s="26">
        <v>5700</v>
      </c>
      <c r="B300" s="76" t="s">
        <v>783</v>
      </c>
      <c r="C300" s="36">
        <f>SUM(C301:C309)</f>
        <v>0</v>
      </c>
      <c r="D300" s="36">
        <f t="shared" ref="D300:O300" si="56">SUM(D301:D309)</f>
        <v>0</v>
      </c>
      <c r="E300" s="36">
        <f t="shared" si="56"/>
        <v>0</v>
      </c>
      <c r="F300" s="36">
        <f t="shared" si="56"/>
        <v>0</v>
      </c>
      <c r="G300" s="36">
        <f t="shared" si="56"/>
        <v>0</v>
      </c>
      <c r="H300" s="36">
        <f t="shared" si="56"/>
        <v>0</v>
      </c>
      <c r="I300" s="36">
        <f t="shared" si="56"/>
        <v>0</v>
      </c>
      <c r="J300" s="36">
        <f t="shared" si="56"/>
        <v>0</v>
      </c>
      <c r="K300" s="36">
        <f t="shared" si="56"/>
        <v>0</v>
      </c>
      <c r="L300" s="36">
        <f t="shared" si="56"/>
        <v>0</v>
      </c>
      <c r="M300" s="36">
        <f t="shared" si="56"/>
        <v>0</v>
      </c>
      <c r="N300" s="36">
        <f t="shared" si="56"/>
        <v>0</v>
      </c>
      <c r="O300" s="36">
        <f t="shared" si="56"/>
        <v>0</v>
      </c>
    </row>
    <row r="301" spans="1:15" s="4" customFormat="1" ht="15.75" outlineLevel="1" thickBot="1" x14ac:dyDescent="0.3">
      <c r="A301" s="44" t="s">
        <v>595</v>
      </c>
      <c r="B301" s="77" t="s">
        <v>596</v>
      </c>
      <c r="C301" s="45">
        <f t="shared" si="50"/>
        <v>0</v>
      </c>
      <c r="D301" s="42">
        <v>0</v>
      </c>
      <c r="E301" s="42">
        <v>0</v>
      </c>
      <c r="F301" s="42">
        <v>0</v>
      </c>
      <c r="G301" s="42">
        <v>0</v>
      </c>
      <c r="H301" s="42">
        <v>0</v>
      </c>
      <c r="I301" s="42">
        <v>0</v>
      </c>
      <c r="J301" s="42">
        <v>0</v>
      </c>
      <c r="K301" s="42">
        <v>0</v>
      </c>
      <c r="L301" s="42">
        <v>0</v>
      </c>
      <c r="M301" s="42">
        <v>0</v>
      </c>
      <c r="N301" s="42">
        <v>0</v>
      </c>
      <c r="O301" s="42">
        <v>0</v>
      </c>
    </row>
    <row r="302" spans="1:15" s="4" customFormat="1" ht="15.75" outlineLevel="1" thickBot="1" x14ac:dyDescent="0.3">
      <c r="A302" s="44" t="s">
        <v>597</v>
      </c>
      <c r="B302" s="77" t="s">
        <v>598</v>
      </c>
      <c r="C302" s="45">
        <f t="shared" si="50"/>
        <v>0</v>
      </c>
      <c r="D302" s="42">
        <v>0</v>
      </c>
      <c r="E302" s="42">
        <v>0</v>
      </c>
      <c r="F302" s="42">
        <v>0</v>
      </c>
      <c r="G302" s="42">
        <v>0</v>
      </c>
      <c r="H302" s="42">
        <v>0</v>
      </c>
      <c r="I302" s="42">
        <v>0</v>
      </c>
      <c r="J302" s="42">
        <v>0</v>
      </c>
      <c r="K302" s="42">
        <v>0</v>
      </c>
      <c r="L302" s="42">
        <v>0</v>
      </c>
      <c r="M302" s="42">
        <v>0</v>
      </c>
      <c r="N302" s="42">
        <v>0</v>
      </c>
      <c r="O302" s="42">
        <v>0</v>
      </c>
    </row>
    <row r="303" spans="1:15" s="4" customFormat="1" ht="15.75" outlineLevel="1" thickBot="1" x14ac:dyDescent="0.3">
      <c r="A303" s="44" t="s">
        <v>599</v>
      </c>
      <c r="B303" s="77" t="s">
        <v>600</v>
      </c>
      <c r="C303" s="45">
        <f t="shared" si="50"/>
        <v>0</v>
      </c>
      <c r="D303" s="42">
        <v>0</v>
      </c>
      <c r="E303" s="42">
        <v>0</v>
      </c>
      <c r="F303" s="42">
        <v>0</v>
      </c>
      <c r="G303" s="42">
        <v>0</v>
      </c>
      <c r="H303" s="42">
        <v>0</v>
      </c>
      <c r="I303" s="42">
        <v>0</v>
      </c>
      <c r="J303" s="42">
        <v>0</v>
      </c>
      <c r="K303" s="42">
        <v>0</v>
      </c>
      <c r="L303" s="42">
        <v>0</v>
      </c>
      <c r="M303" s="42">
        <v>0</v>
      </c>
      <c r="N303" s="42">
        <v>0</v>
      </c>
      <c r="O303" s="42">
        <v>0</v>
      </c>
    </row>
    <row r="304" spans="1:15" s="4" customFormat="1" ht="15.75" outlineLevel="1" thickBot="1" x14ac:dyDescent="0.3">
      <c r="A304" s="44" t="s">
        <v>601</v>
      </c>
      <c r="B304" s="77" t="s">
        <v>602</v>
      </c>
      <c r="C304" s="45">
        <f t="shared" si="50"/>
        <v>0</v>
      </c>
      <c r="D304" s="42">
        <v>0</v>
      </c>
      <c r="E304" s="42">
        <v>0</v>
      </c>
      <c r="F304" s="42">
        <v>0</v>
      </c>
      <c r="G304" s="42">
        <v>0</v>
      </c>
      <c r="H304" s="42">
        <v>0</v>
      </c>
      <c r="I304" s="42">
        <v>0</v>
      </c>
      <c r="J304" s="42">
        <v>0</v>
      </c>
      <c r="K304" s="42">
        <v>0</v>
      </c>
      <c r="L304" s="42">
        <v>0</v>
      </c>
      <c r="M304" s="42">
        <v>0</v>
      </c>
      <c r="N304" s="42">
        <v>0</v>
      </c>
      <c r="O304" s="42">
        <v>0</v>
      </c>
    </row>
    <row r="305" spans="1:15" s="4" customFormat="1" ht="15.75" outlineLevel="1" thickBot="1" x14ac:dyDescent="0.3">
      <c r="A305" s="44" t="s">
        <v>603</v>
      </c>
      <c r="B305" s="77" t="s">
        <v>604</v>
      </c>
      <c r="C305" s="45">
        <f t="shared" si="50"/>
        <v>0</v>
      </c>
      <c r="D305" s="42">
        <v>0</v>
      </c>
      <c r="E305" s="42">
        <v>0</v>
      </c>
      <c r="F305" s="42">
        <v>0</v>
      </c>
      <c r="G305" s="42">
        <v>0</v>
      </c>
      <c r="H305" s="42">
        <v>0</v>
      </c>
      <c r="I305" s="42">
        <v>0</v>
      </c>
      <c r="J305" s="42">
        <v>0</v>
      </c>
      <c r="K305" s="42">
        <v>0</v>
      </c>
      <c r="L305" s="42">
        <v>0</v>
      </c>
      <c r="M305" s="42">
        <v>0</v>
      </c>
      <c r="N305" s="42">
        <v>0</v>
      </c>
      <c r="O305" s="42">
        <v>0</v>
      </c>
    </row>
    <row r="306" spans="1:15" s="4" customFormat="1" ht="15.75" outlineLevel="1" thickBot="1" x14ac:dyDescent="0.3">
      <c r="A306" s="44" t="s">
        <v>213</v>
      </c>
      <c r="B306" s="77" t="s">
        <v>214</v>
      </c>
      <c r="C306" s="45">
        <f t="shared" si="50"/>
        <v>0</v>
      </c>
      <c r="D306" s="42">
        <v>0</v>
      </c>
      <c r="E306" s="42">
        <v>0</v>
      </c>
      <c r="F306" s="42">
        <v>0</v>
      </c>
      <c r="G306" s="42">
        <v>0</v>
      </c>
      <c r="H306" s="42">
        <v>0</v>
      </c>
      <c r="I306" s="42">
        <v>0</v>
      </c>
      <c r="J306" s="42">
        <v>0</v>
      </c>
      <c r="K306" s="42">
        <v>0</v>
      </c>
      <c r="L306" s="42">
        <v>0</v>
      </c>
      <c r="M306" s="42">
        <v>0</v>
      </c>
      <c r="N306" s="42">
        <v>0</v>
      </c>
      <c r="O306" s="42">
        <v>0</v>
      </c>
    </row>
    <row r="307" spans="1:15" s="4" customFormat="1" ht="15.75" outlineLevel="1" thickBot="1" x14ac:dyDescent="0.3">
      <c r="A307" s="44" t="s">
        <v>605</v>
      </c>
      <c r="B307" s="77" t="s">
        <v>606</v>
      </c>
      <c r="C307" s="45">
        <f t="shared" si="50"/>
        <v>0</v>
      </c>
      <c r="D307" s="42">
        <v>0</v>
      </c>
      <c r="E307" s="42">
        <v>0</v>
      </c>
      <c r="F307" s="42">
        <v>0</v>
      </c>
      <c r="G307" s="42">
        <v>0</v>
      </c>
      <c r="H307" s="42">
        <v>0</v>
      </c>
      <c r="I307" s="42">
        <v>0</v>
      </c>
      <c r="J307" s="42">
        <v>0</v>
      </c>
      <c r="K307" s="42">
        <v>0</v>
      </c>
      <c r="L307" s="42">
        <v>0</v>
      </c>
      <c r="M307" s="42">
        <v>0</v>
      </c>
      <c r="N307" s="42">
        <v>0</v>
      </c>
      <c r="O307" s="42">
        <v>0</v>
      </c>
    </row>
    <row r="308" spans="1:15" s="4" customFormat="1" ht="15.75" outlineLevel="1" thickBot="1" x14ac:dyDescent="0.3">
      <c r="A308" s="44" t="s">
        <v>215</v>
      </c>
      <c r="B308" s="77" t="s">
        <v>216</v>
      </c>
      <c r="C308" s="45">
        <f t="shared" si="50"/>
        <v>0</v>
      </c>
      <c r="D308" s="42">
        <v>0</v>
      </c>
      <c r="E308" s="42">
        <v>0</v>
      </c>
      <c r="F308" s="42">
        <v>0</v>
      </c>
      <c r="G308" s="42">
        <v>0</v>
      </c>
      <c r="H308" s="42">
        <v>0</v>
      </c>
      <c r="I308" s="42">
        <v>0</v>
      </c>
      <c r="J308" s="42">
        <v>0</v>
      </c>
      <c r="K308" s="42">
        <v>0</v>
      </c>
      <c r="L308" s="42">
        <v>0</v>
      </c>
      <c r="M308" s="42">
        <v>0</v>
      </c>
      <c r="N308" s="42">
        <v>0</v>
      </c>
      <c r="O308" s="42">
        <v>0</v>
      </c>
    </row>
    <row r="309" spans="1:15" s="4" customFormat="1" ht="15.75" outlineLevel="1" thickBot="1" x14ac:dyDescent="0.3">
      <c r="A309" s="44" t="s">
        <v>607</v>
      </c>
      <c r="B309" s="77" t="s">
        <v>608</v>
      </c>
      <c r="C309" s="45">
        <f t="shared" si="50"/>
        <v>0</v>
      </c>
      <c r="D309" s="42">
        <v>0</v>
      </c>
      <c r="E309" s="42">
        <v>0</v>
      </c>
      <c r="F309" s="42">
        <v>0</v>
      </c>
      <c r="G309" s="42">
        <v>0</v>
      </c>
      <c r="H309" s="42">
        <v>0</v>
      </c>
      <c r="I309" s="42">
        <v>0</v>
      </c>
      <c r="J309" s="42">
        <v>0</v>
      </c>
      <c r="K309" s="42">
        <v>0</v>
      </c>
      <c r="L309" s="42">
        <v>0</v>
      </c>
      <c r="M309" s="42">
        <v>0</v>
      </c>
      <c r="N309" s="42">
        <v>0</v>
      </c>
      <c r="O309" s="42">
        <v>0</v>
      </c>
    </row>
    <row r="310" spans="1:15" ht="15.75" thickBot="1" x14ac:dyDescent="0.3">
      <c r="A310" s="26">
        <v>5800</v>
      </c>
      <c r="B310" s="76" t="s">
        <v>784</v>
      </c>
      <c r="C310" s="36">
        <f>SUM(C311:C314)</f>
        <v>900000</v>
      </c>
      <c r="D310" s="36">
        <f t="shared" ref="D310:O310" si="57">SUM(D311:D314)</f>
        <v>0</v>
      </c>
      <c r="E310" s="36">
        <f t="shared" si="57"/>
        <v>0</v>
      </c>
      <c r="F310" s="36">
        <f t="shared" si="57"/>
        <v>0</v>
      </c>
      <c r="G310" s="36">
        <f t="shared" si="57"/>
        <v>900000</v>
      </c>
      <c r="H310" s="36">
        <f t="shared" si="57"/>
        <v>0</v>
      </c>
      <c r="I310" s="36">
        <f t="shared" si="57"/>
        <v>0</v>
      </c>
      <c r="J310" s="36">
        <f t="shared" si="57"/>
        <v>0</v>
      </c>
      <c r="K310" s="36">
        <f t="shared" si="57"/>
        <v>0</v>
      </c>
      <c r="L310" s="36">
        <f t="shared" si="57"/>
        <v>0</v>
      </c>
      <c r="M310" s="36">
        <f t="shared" si="57"/>
        <v>0</v>
      </c>
      <c r="N310" s="36">
        <f t="shared" si="57"/>
        <v>0</v>
      </c>
      <c r="O310" s="36">
        <f t="shared" si="57"/>
        <v>0</v>
      </c>
    </row>
    <row r="311" spans="1:15" s="4" customFormat="1" ht="15.75" outlineLevel="1" thickBot="1" x14ac:dyDescent="0.3">
      <c r="A311" s="44" t="s">
        <v>609</v>
      </c>
      <c r="B311" s="77" t="s">
        <v>610</v>
      </c>
      <c r="C311" s="45">
        <f t="shared" si="50"/>
        <v>900000</v>
      </c>
      <c r="D311" s="45">
        <v>0</v>
      </c>
      <c r="E311" s="45">
        <v>0</v>
      </c>
      <c r="F311" s="45">
        <v>0</v>
      </c>
      <c r="G311" s="45">
        <v>900000</v>
      </c>
      <c r="H311" s="45">
        <v>0</v>
      </c>
      <c r="I311" s="45">
        <v>0</v>
      </c>
      <c r="J311" s="45">
        <v>0</v>
      </c>
      <c r="K311" s="45">
        <v>0</v>
      </c>
      <c r="L311" s="45">
        <v>0</v>
      </c>
      <c r="M311" s="45">
        <v>0</v>
      </c>
      <c r="N311" s="45">
        <v>0</v>
      </c>
      <c r="O311" s="45">
        <v>0</v>
      </c>
    </row>
    <row r="312" spans="1:15" s="4" customFormat="1" ht="15.75" outlineLevel="1" thickBot="1" x14ac:dyDescent="0.3">
      <c r="A312" s="44" t="s">
        <v>611</v>
      </c>
      <c r="B312" s="77" t="s">
        <v>612</v>
      </c>
      <c r="C312" s="45">
        <f t="shared" si="50"/>
        <v>0</v>
      </c>
      <c r="D312" s="42">
        <v>0</v>
      </c>
      <c r="E312" s="42">
        <v>0</v>
      </c>
      <c r="F312" s="42">
        <v>0</v>
      </c>
      <c r="G312" s="42">
        <v>0</v>
      </c>
      <c r="H312" s="42">
        <v>0</v>
      </c>
      <c r="I312" s="42">
        <v>0</v>
      </c>
      <c r="J312" s="42">
        <v>0</v>
      </c>
      <c r="K312" s="42">
        <v>0</v>
      </c>
      <c r="L312" s="42">
        <v>0</v>
      </c>
      <c r="M312" s="42">
        <v>0</v>
      </c>
      <c r="N312" s="42">
        <v>0</v>
      </c>
      <c r="O312" s="42">
        <v>0</v>
      </c>
    </row>
    <row r="313" spans="1:15" s="4" customFormat="1" ht="15.75" outlineLevel="1" thickBot="1" x14ac:dyDescent="0.3">
      <c r="A313" s="44" t="s">
        <v>613</v>
      </c>
      <c r="B313" s="77" t="s">
        <v>614</v>
      </c>
      <c r="C313" s="45">
        <f t="shared" si="50"/>
        <v>0</v>
      </c>
      <c r="D313" s="42">
        <v>0</v>
      </c>
      <c r="E313" s="42">
        <v>0</v>
      </c>
      <c r="F313" s="42">
        <v>0</v>
      </c>
      <c r="G313" s="42">
        <v>0</v>
      </c>
      <c r="H313" s="42">
        <v>0</v>
      </c>
      <c r="I313" s="42">
        <v>0</v>
      </c>
      <c r="J313" s="42">
        <v>0</v>
      </c>
      <c r="K313" s="42">
        <v>0</v>
      </c>
      <c r="L313" s="42">
        <v>0</v>
      </c>
      <c r="M313" s="42">
        <v>0</v>
      </c>
      <c r="N313" s="42">
        <v>0</v>
      </c>
      <c r="O313" s="42">
        <v>0</v>
      </c>
    </row>
    <row r="314" spans="1:15" s="4" customFormat="1" ht="15.75" outlineLevel="1" thickBot="1" x14ac:dyDescent="0.3">
      <c r="A314" s="44" t="s">
        <v>615</v>
      </c>
      <c r="B314" s="77" t="s">
        <v>616</v>
      </c>
      <c r="C314" s="45">
        <f t="shared" si="50"/>
        <v>0</v>
      </c>
      <c r="D314" s="42">
        <v>0</v>
      </c>
      <c r="E314" s="42">
        <v>0</v>
      </c>
      <c r="F314" s="42">
        <v>0</v>
      </c>
      <c r="G314" s="42">
        <v>0</v>
      </c>
      <c r="H314" s="42">
        <v>0</v>
      </c>
      <c r="I314" s="42">
        <v>0</v>
      </c>
      <c r="J314" s="42">
        <v>0</v>
      </c>
      <c r="K314" s="42">
        <v>0</v>
      </c>
      <c r="L314" s="42">
        <v>0</v>
      </c>
      <c r="M314" s="42">
        <v>0</v>
      </c>
      <c r="N314" s="42">
        <v>0</v>
      </c>
      <c r="O314" s="42">
        <v>0</v>
      </c>
    </row>
    <row r="315" spans="1:15" ht="15.75" thickBot="1" x14ac:dyDescent="0.3">
      <c r="A315" s="26">
        <v>5900</v>
      </c>
      <c r="B315" s="76" t="s">
        <v>785</v>
      </c>
      <c r="C315" s="36">
        <f>SUM(C316:C324)</f>
        <v>0</v>
      </c>
      <c r="D315" s="36">
        <f t="shared" ref="D315:O315" si="58">SUM(D316:D324)</f>
        <v>0</v>
      </c>
      <c r="E315" s="36">
        <f t="shared" si="58"/>
        <v>0</v>
      </c>
      <c r="F315" s="36">
        <f t="shared" si="58"/>
        <v>0</v>
      </c>
      <c r="G315" s="36">
        <f t="shared" si="58"/>
        <v>0</v>
      </c>
      <c r="H315" s="36">
        <f t="shared" si="58"/>
        <v>0</v>
      </c>
      <c r="I315" s="36">
        <f t="shared" si="58"/>
        <v>0</v>
      </c>
      <c r="J315" s="36">
        <f t="shared" si="58"/>
        <v>0</v>
      </c>
      <c r="K315" s="36">
        <f t="shared" si="58"/>
        <v>0</v>
      </c>
      <c r="L315" s="36">
        <f t="shared" si="58"/>
        <v>0</v>
      </c>
      <c r="M315" s="36">
        <f t="shared" si="58"/>
        <v>0</v>
      </c>
      <c r="N315" s="36">
        <f t="shared" si="58"/>
        <v>0</v>
      </c>
      <c r="O315" s="36">
        <f t="shared" si="58"/>
        <v>0</v>
      </c>
    </row>
    <row r="316" spans="1:15" s="4" customFormat="1" ht="15.75" outlineLevel="1" thickBot="1" x14ac:dyDescent="0.3">
      <c r="A316" s="44" t="s">
        <v>217</v>
      </c>
      <c r="B316" s="77" t="s">
        <v>218</v>
      </c>
      <c r="C316" s="45">
        <f t="shared" si="50"/>
        <v>0</v>
      </c>
      <c r="D316" s="42">
        <v>0</v>
      </c>
      <c r="E316" s="42">
        <v>0</v>
      </c>
      <c r="F316" s="42">
        <v>0</v>
      </c>
      <c r="G316" s="42">
        <v>0</v>
      </c>
      <c r="H316" s="42">
        <v>0</v>
      </c>
      <c r="I316" s="42">
        <v>0</v>
      </c>
      <c r="J316" s="42">
        <v>0</v>
      </c>
      <c r="K316" s="42">
        <v>0</v>
      </c>
      <c r="L316" s="42">
        <v>0</v>
      </c>
      <c r="M316" s="42">
        <v>0</v>
      </c>
      <c r="N316" s="42">
        <v>0</v>
      </c>
      <c r="O316" s="42">
        <v>0</v>
      </c>
    </row>
    <row r="317" spans="1:15" s="4" customFormat="1" ht="15.75" outlineLevel="1" thickBot="1" x14ac:dyDescent="0.3">
      <c r="A317" s="44" t="s">
        <v>617</v>
      </c>
      <c r="B317" s="77" t="s">
        <v>618</v>
      </c>
      <c r="C317" s="45">
        <f t="shared" si="50"/>
        <v>0</v>
      </c>
      <c r="D317" s="42">
        <v>0</v>
      </c>
      <c r="E317" s="42">
        <v>0</v>
      </c>
      <c r="F317" s="42">
        <v>0</v>
      </c>
      <c r="G317" s="42">
        <v>0</v>
      </c>
      <c r="H317" s="42">
        <v>0</v>
      </c>
      <c r="I317" s="42">
        <v>0</v>
      </c>
      <c r="J317" s="42">
        <v>0</v>
      </c>
      <c r="K317" s="42">
        <v>0</v>
      </c>
      <c r="L317" s="42">
        <v>0</v>
      </c>
      <c r="M317" s="42">
        <v>0</v>
      </c>
      <c r="N317" s="42">
        <v>0</v>
      </c>
      <c r="O317" s="42">
        <v>0</v>
      </c>
    </row>
    <row r="318" spans="1:15" s="4" customFormat="1" ht="15.75" outlineLevel="1" thickBot="1" x14ac:dyDescent="0.3">
      <c r="A318" s="44" t="s">
        <v>619</v>
      </c>
      <c r="B318" s="77" t="s">
        <v>620</v>
      </c>
      <c r="C318" s="45">
        <f t="shared" si="50"/>
        <v>0</v>
      </c>
      <c r="D318" s="42">
        <v>0</v>
      </c>
      <c r="E318" s="42">
        <v>0</v>
      </c>
      <c r="F318" s="42">
        <v>0</v>
      </c>
      <c r="G318" s="42">
        <v>0</v>
      </c>
      <c r="H318" s="42">
        <v>0</v>
      </c>
      <c r="I318" s="42">
        <v>0</v>
      </c>
      <c r="J318" s="42">
        <v>0</v>
      </c>
      <c r="K318" s="42">
        <v>0</v>
      </c>
      <c r="L318" s="42">
        <v>0</v>
      </c>
      <c r="M318" s="42">
        <v>0</v>
      </c>
      <c r="N318" s="42">
        <v>0</v>
      </c>
      <c r="O318" s="42">
        <v>0</v>
      </c>
    </row>
    <row r="319" spans="1:15" s="4" customFormat="1" ht="15.75" outlineLevel="1" thickBot="1" x14ac:dyDescent="0.3">
      <c r="A319" s="44" t="s">
        <v>621</v>
      </c>
      <c r="B319" s="77" t="s">
        <v>622</v>
      </c>
      <c r="C319" s="45">
        <f t="shared" si="50"/>
        <v>0</v>
      </c>
      <c r="D319" s="42">
        <v>0</v>
      </c>
      <c r="E319" s="42">
        <v>0</v>
      </c>
      <c r="F319" s="42">
        <v>0</v>
      </c>
      <c r="G319" s="42">
        <v>0</v>
      </c>
      <c r="H319" s="42">
        <v>0</v>
      </c>
      <c r="I319" s="42">
        <v>0</v>
      </c>
      <c r="J319" s="42">
        <v>0</v>
      </c>
      <c r="K319" s="42">
        <v>0</v>
      </c>
      <c r="L319" s="42">
        <v>0</v>
      </c>
      <c r="M319" s="42">
        <v>0</v>
      </c>
      <c r="N319" s="42">
        <v>0</v>
      </c>
      <c r="O319" s="42">
        <v>0</v>
      </c>
    </row>
    <row r="320" spans="1:15" s="4" customFormat="1" ht="15.75" outlineLevel="1" thickBot="1" x14ac:dyDescent="0.3">
      <c r="A320" s="44" t="s">
        <v>623</v>
      </c>
      <c r="B320" s="77" t="s">
        <v>624</v>
      </c>
      <c r="C320" s="45">
        <f t="shared" si="50"/>
        <v>0</v>
      </c>
      <c r="D320" s="42">
        <v>0</v>
      </c>
      <c r="E320" s="42">
        <v>0</v>
      </c>
      <c r="F320" s="42">
        <v>0</v>
      </c>
      <c r="G320" s="42">
        <v>0</v>
      </c>
      <c r="H320" s="42">
        <v>0</v>
      </c>
      <c r="I320" s="42">
        <v>0</v>
      </c>
      <c r="J320" s="42">
        <v>0</v>
      </c>
      <c r="K320" s="42">
        <v>0</v>
      </c>
      <c r="L320" s="42">
        <v>0</v>
      </c>
      <c r="M320" s="42">
        <v>0</v>
      </c>
      <c r="N320" s="42">
        <v>0</v>
      </c>
      <c r="O320" s="42">
        <v>0</v>
      </c>
    </row>
    <row r="321" spans="1:15" s="4" customFormat="1" ht="15.75" outlineLevel="1" thickBot="1" x14ac:dyDescent="0.3">
      <c r="A321" s="44" t="s">
        <v>625</v>
      </c>
      <c r="B321" s="77" t="s">
        <v>626</v>
      </c>
      <c r="C321" s="45">
        <f t="shared" si="50"/>
        <v>0</v>
      </c>
      <c r="D321" s="42">
        <v>0</v>
      </c>
      <c r="E321" s="42">
        <v>0</v>
      </c>
      <c r="F321" s="42">
        <v>0</v>
      </c>
      <c r="G321" s="42">
        <v>0</v>
      </c>
      <c r="H321" s="42">
        <v>0</v>
      </c>
      <c r="I321" s="42">
        <v>0</v>
      </c>
      <c r="J321" s="42">
        <v>0</v>
      </c>
      <c r="K321" s="42">
        <v>0</v>
      </c>
      <c r="L321" s="42">
        <v>0</v>
      </c>
      <c r="M321" s="42">
        <v>0</v>
      </c>
      <c r="N321" s="42">
        <v>0</v>
      </c>
      <c r="O321" s="42">
        <v>0</v>
      </c>
    </row>
    <row r="322" spans="1:15" s="4" customFormat="1" ht="15.75" outlineLevel="1" thickBot="1" x14ac:dyDescent="0.3">
      <c r="A322" s="44" t="s">
        <v>219</v>
      </c>
      <c r="B322" s="77" t="s">
        <v>220</v>
      </c>
      <c r="C322" s="45">
        <f t="shared" si="50"/>
        <v>0</v>
      </c>
      <c r="D322" s="42">
        <v>0</v>
      </c>
      <c r="E322" s="42">
        <v>0</v>
      </c>
      <c r="F322" s="42">
        <v>0</v>
      </c>
      <c r="G322" s="42">
        <v>0</v>
      </c>
      <c r="H322" s="42">
        <v>0</v>
      </c>
      <c r="I322" s="42">
        <v>0</v>
      </c>
      <c r="J322" s="42">
        <v>0</v>
      </c>
      <c r="K322" s="42">
        <v>0</v>
      </c>
      <c r="L322" s="42">
        <v>0</v>
      </c>
      <c r="M322" s="42">
        <v>0</v>
      </c>
      <c r="N322" s="42">
        <v>0</v>
      </c>
      <c r="O322" s="42">
        <v>0</v>
      </c>
    </row>
    <row r="323" spans="1:15" s="4" customFormat="1" ht="15.75" outlineLevel="1" thickBot="1" x14ac:dyDescent="0.3">
      <c r="A323" s="44" t="s">
        <v>430</v>
      </c>
      <c r="B323" s="77" t="s">
        <v>431</v>
      </c>
      <c r="C323" s="45">
        <f t="shared" si="50"/>
        <v>0</v>
      </c>
      <c r="D323" s="42">
        <v>0</v>
      </c>
      <c r="E323" s="42">
        <v>0</v>
      </c>
      <c r="F323" s="42">
        <v>0</v>
      </c>
      <c r="G323" s="42">
        <v>0</v>
      </c>
      <c r="H323" s="42">
        <v>0</v>
      </c>
      <c r="I323" s="42">
        <v>0</v>
      </c>
      <c r="J323" s="42">
        <v>0</v>
      </c>
      <c r="K323" s="42">
        <v>0</v>
      </c>
      <c r="L323" s="42">
        <v>0</v>
      </c>
      <c r="M323" s="42">
        <v>0</v>
      </c>
      <c r="N323" s="42">
        <v>0</v>
      </c>
      <c r="O323" s="42">
        <v>0</v>
      </c>
    </row>
    <row r="324" spans="1:15" s="4" customFormat="1" ht="15.75" outlineLevel="1" thickBot="1" x14ac:dyDescent="0.3">
      <c r="A324" s="44" t="s">
        <v>432</v>
      </c>
      <c r="B324" s="77" t="s">
        <v>433</v>
      </c>
      <c r="C324" s="45">
        <f t="shared" si="50"/>
        <v>0</v>
      </c>
      <c r="D324" s="42">
        <v>0</v>
      </c>
      <c r="E324" s="42">
        <v>0</v>
      </c>
      <c r="F324" s="42">
        <v>0</v>
      </c>
      <c r="G324" s="42">
        <v>0</v>
      </c>
      <c r="H324" s="42">
        <v>0</v>
      </c>
      <c r="I324" s="42">
        <v>0</v>
      </c>
      <c r="J324" s="42">
        <v>0</v>
      </c>
      <c r="K324" s="42">
        <v>0</v>
      </c>
      <c r="L324" s="42">
        <v>0</v>
      </c>
      <c r="M324" s="42">
        <v>0</v>
      </c>
      <c r="N324" s="42">
        <v>0</v>
      </c>
      <c r="O324" s="42">
        <v>0</v>
      </c>
    </row>
    <row r="325" spans="1:15" ht="15.75" thickBot="1" x14ac:dyDescent="0.3">
      <c r="A325" s="25">
        <v>6000</v>
      </c>
      <c r="B325" s="78" t="s">
        <v>265</v>
      </c>
      <c r="C325" s="37">
        <f>C326+C335+C344</f>
        <v>80080011.969999999</v>
      </c>
      <c r="D325" s="37">
        <f t="shared" ref="D325:O325" si="59">D326+D335+D344</f>
        <v>0</v>
      </c>
      <c r="E325" s="37">
        <f t="shared" si="59"/>
        <v>603114.03</v>
      </c>
      <c r="F325" s="37">
        <f t="shared" si="59"/>
        <v>16029294.800000001</v>
      </c>
      <c r="G325" s="37">
        <f t="shared" si="59"/>
        <v>16038078.25</v>
      </c>
      <c r="H325" s="37">
        <f t="shared" si="59"/>
        <v>15332356.25</v>
      </c>
      <c r="I325" s="37">
        <f t="shared" si="59"/>
        <v>13832356.25</v>
      </c>
      <c r="J325" s="37">
        <f t="shared" si="59"/>
        <v>15832356.25</v>
      </c>
      <c r="K325" s="37">
        <f t="shared" si="59"/>
        <v>603114.03</v>
      </c>
      <c r="L325" s="37">
        <f t="shared" si="59"/>
        <v>603114.03</v>
      </c>
      <c r="M325" s="37">
        <f t="shared" si="59"/>
        <v>603114.04</v>
      </c>
      <c r="N325" s="37">
        <f t="shared" si="59"/>
        <v>603114.04</v>
      </c>
      <c r="O325" s="37">
        <f t="shared" si="59"/>
        <v>0</v>
      </c>
    </row>
    <row r="326" spans="1:15" ht="15.75" thickBot="1" x14ac:dyDescent="0.3">
      <c r="A326" s="26">
        <v>6100</v>
      </c>
      <c r="B326" s="76" t="s">
        <v>627</v>
      </c>
      <c r="C326" s="36">
        <f>SUM(C327:C334)</f>
        <v>79874289.969999999</v>
      </c>
      <c r="D326" s="36">
        <f t="shared" ref="D326:O326" si="60">SUM(D327:D334)</f>
        <v>0</v>
      </c>
      <c r="E326" s="36">
        <f t="shared" si="60"/>
        <v>603114.03</v>
      </c>
      <c r="F326" s="36">
        <f t="shared" si="60"/>
        <v>16029294.800000001</v>
      </c>
      <c r="G326" s="36">
        <f t="shared" si="60"/>
        <v>15832356.25</v>
      </c>
      <c r="H326" s="36">
        <f t="shared" si="60"/>
        <v>15332356.25</v>
      </c>
      <c r="I326" s="36">
        <f t="shared" si="60"/>
        <v>13832356.25</v>
      </c>
      <c r="J326" s="36">
        <f t="shared" si="60"/>
        <v>15832356.25</v>
      </c>
      <c r="K326" s="36">
        <f t="shared" si="60"/>
        <v>603114.03</v>
      </c>
      <c r="L326" s="36">
        <f t="shared" si="60"/>
        <v>603114.03</v>
      </c>
      <c r="M326" s="36">
        <f t="shared" si="60"/>
        <v>603114.04</v>
      </c>
      <c r="N326" s="36">
        <f t="shared" si="60"/>
        <v>603114.04</v>
      </c>
      <c r="O326" s="36">
        <f t="shared" si="60"/>
        <v>0</v>
      </c>
    </row>
    <row r="327" spans="1:15" s="4" customFormat="1" ht="15.75" outlineLevel="1" thickBot="1" x14ac:dyDescent="0.3">
      <c r="A327" s="44" t="s">
        <v>628</v>
      </c>
      <c r="B327" s="77" t="s">
        <v>267</v>
      </c>
      <c r="C327" s="45">
        <f t="shared" si="50"/>
        <v>17500000</v>
      </c>
      <c r="D327" s="45">
        <v>0</v>
      </c>
      <c r="E327" s="45">
        <v>0</v>
      </c>
      <c r="F327" s="45">
        <v>3500000</v>
      </c>
      <c r="G327" s="45">
        <v>3500000</v>
      </c>
      <c r="H327" s="45">
        <v>3500000</v>
      </c>
      <c r="I327" s="45">
        <v>3500000</v>
      </c>
      <c r="J327" s="45">
        <v>3500000</v>
      </c>
      <c r="K327" s="45">
        <v>0</v>
      </c>
      <c r="L327" s="45">
        <v>0</v>
      </c>
      <c r="M327" s="45">
        <v>0</v>
      </c>
      <c r="N327" s="45">
        <v>0</v>
      </c>
      <c r="O327" s="45">
        <v>0</v>
      </c>
    </row>
    <row r="328" spans="1:15" s="4" customFormat="1" ht="15.75" outlineLevel="1" thickBot="1" x14ac:dyDescent="0.3">
      <c r="A328" s="44" t="s">
        <v>629</v>
      </c>
      <c r="B328" s="77" t="s">
        <v>269</v>
      </c>
      <c r="C328" s="45">
        <f t="shared" si="50"/>
        <v>12000000</v>
      </c>
      <c r="D328" s="45">
        <v>0</v>
      </c>
      <c r="E328" s="45">
        <v>0</v>
      </c>
      <c r="F328" s="45">
        <v>2000000</v>
      </c>
      <c r="G328" s="45">
        <v>2500000</v>
      </c>
      <c r="H328" s="45">
        <v>2000000</v>
      </c>
      <c r="I328" s="45">
        <v>2500000</v>
      </c>
      <c r="J328" s="45">
        <v>3000000</v>
      </c>
      <c r="K328" s="45">
        <v>0</v>
      </c>
      <c r="L328" s="45">
        <v>0</v>
      </c>
      <c r="M328" s="45">
        <v>0</v>
      </c>
      <c r="N328" s="45">
        <v>0</v>
      </c>
      <c r="O328" s="45">
        <v>0</v>
      </c>
    </row>
    <row r="329" spans="1:15" s="4" customFormat="1" ht="15.75" outlineLevel="1" thickBot="1" x14ac:dyDescent="0.3">
      <c r="A329" s="44" t="s">
        <v>630</v>
      </c>
      <c r="B329" s="77" t="s">
        <v>827</v>
      </c>
      <c r="C329" s="45">
        <f t="shared" si="50"/>
        <v>20526938.550000001</v>
      </c>
      <c r="D329" s="45">
        <v>0</v>
      </c>
      <c r="E329" s="45">
        <v>0</v>
      </c>
      <c r="F329" s="45">
        <v>5026938.55</v>
      </c>
      <c r="G329" s="45">
        <v>3500000</v>
      </c>
      <c r="H329" s="45">
        <v>4500000</v>
      </c>
      <c r="I329" s="45">
        <v>3000000</v>
      </c>
      <c r="J329" s="45">
        <v>4500000</v>
      </c>
      <c r="K329" s="45">
        <v>0</v>
      </c>
      <c r="L329" s="45">
        <v>0</v>
      </c>
      <c r="M329" s="45">
        <v>0</v>
      </c>
      <c r="N329" s="45">
        <v>0</v>
      </c>
      <c r="O329" s="45">
        <v>0</v>
      </c>
    </row>
    <row r="330" spans="1:15" s="4" customFormat="1" ht="15.75" outlineLevel="1" thickBot="1" x14ac:dyDescent="0.3">
      <c r="A330" s="44" t="s">
        <v>631</v>
      </c>
      <c r="B330" s="77" t="s">
        <v>272</v>
      </c>
      <c r="C330" s="45">
        <f t="shared" si="50"/>
        <v>3128144.6499999994</v>
      </c>
      <c r="D330" s="45">
        <v>0</v>
      </c>
      <c r="E330" s="45">
        <v>0</v>
      </c>
      <c r="F330" s="45">
        <v>761628.92999999993</v>
      </c>
      <c r="G330" s="45">
        <v>591628.92999999993</v>
      </c>
      <c r="H330" s="45">
        <v>591628.92999999993</v>
      </c>
      <c r="I330" s="45">
        <v>591628.92999999993</v>
      </c>
      <c r="J330" s="45">
        <v>591628.92999999993</v>
      </c>
      <c r="K330" s="45">
        <v>0</v>
      </c>
      <c r="L330" s="45">
        <v>0</v>
      </c>
      <c r="M330" s="45">
        <v>0</v>
      </c>
      <c r="N330" s="45">
        <v>0</v>
      </c>
      <c r="O330" s="45">
        <v>0</v>
      </c>
    </row>
    <row r="331" spans="1:15" s="4" customFormat="1" ht="15.75" outlineLevel="1" thickBot="1" x14ac:dyDescent="0.3">
      <c r="A331" s="44" t="s">
        <v>632</v>
      </c>
      <c r="B331" s="77" t="s">
        <v>633</v>
      </c>
      <c r="C331" s="45">
        <f t="shared" si="50"/>
        <v>19759828.899999999</v>
      </c>
      <c r="D331" s="45">
        <v>0</v>
      </c>
      <c r="E331" s="45">
        <v>0</v>
      </c>
      <c r="F331" s="45">
        <v>3951965.78</v>
      </c>
      <c r="G331" s="45">
        <v>4951965.78</v>
      </c>
      <c r="H331" s="45">
        <v>3951965.78</v>
      </c>
      <c r="I331" s="45">
        <v>3451965.78</v>
      </c>
      <c r="J331" s="45">
        <v>3451965.78</v>
      </c>
      <c r="K331" s="45">
        <v>0</v>
      </c>
      <c r="L331" s="45">
        <v>0</v>
      </c>
      <c r="M331" s="45">
        <v>0</v>
      </c>
      <c r="N331" s="45">
        <v>0</v>
      </c>
      <c r="O331" s="45">
        <v>0</v>
      </c>
    </row>
    <row r="332" spans="1:15" s="4" customFormat="1" ht="15.75" outlineLevel="1" thickBot="1" x14ac:dyDescent="0.3">
      <c r="A332" s="44" t="s">
        <v>634</v>
      </c>
      <c r="B332" s="77" t="s">
        <v>635</v>
      </c>
      <c r="C332" s="45">
        <f t="shared" si="50"/>
        <v>0</v>
      </c>
      <c r="D332" s="42">
        <v>0</v>
      </c>
      <c r="E332" s="42">
        <v>0</v>
      </c>
      <c r="F332" s="42">
        <v>0</v>
      </c>
      <c r="G332" s="42">
        <v>0</v>
      </c>
      <c r="H332" s="42">
        <v>0</v>
      </c>
      <c r="I332" s="42">
        <v>0</v>
      </c>
      <c r="J332" s="42">
        <v>0</v>
      </c>
      <c r="K332" s="42">
        <v>0</v>
      </c>
      <c r="L332" s="42">
        <v>0</v>
      </c>
      <c r="M332" s="42">
        <v>0</v>
      </c>
      <c r="N332" s="42">
        <v>0</v>
      </c>
      <c r="O332" s="42">
        <v>0</v>
      </c>
    </row>
    <row r="333" spans="1:15" s="4" customFormat="1" ht="15.75" outlineLevel="1" thickBot="1" x14ac:dyDescent="0.3">
      <c r="A333" s="44" t="s">
        <v>636</v>
      </c>
      <c r="B333" s="77" t="s">
        <v>637</v>
      </c>
      <c r="C333" s="45">
        <f t="shared" si="50"/>
        <v>0</v>
      </c>
      <c r="D333" s="42">
        <v>0</v>
      </c>
      <c r="E333" s="42">
        <v>0</v>
      </c>
      <c r="F333" s="42">
        <v>0</v>
      </c>
      <c r="G333" s="42">
        <v>0</v>
      </c>
      <c r="H333" s="42">
        <v>0</v>
      </c>
      <c r="I333" s="42">
        <v>0</v>
      </c>
      <c r="J333" s="42">
        <v>0</v>
      </c>
      <c r="K333" s="42">
        <v>0</v>
      </c>
      <c r="L333" s="42">
        <v>0</v>
      </c>
      <c r="M333" s="42">
        <v>0</v>
      </c>
      <c r="N333" s="42">
        <v>0</v>
      </c>
      <c r="O333" s="42">
        <v>0</v>
      </c>
    </row>
    <row r="334" spans="1:15" s="4" customFormat="1" ht="15.75" outlineLevel="1" thickBot="1" x14ac:dyDescent="0.3">
      <c r="A334" s="44" t="s">
        <v>638</v>
      </c>
      <c r="B334" s="77" t="s">
        <v>639</v>
      </c>
      <c r="C334" s="45">
        <f t="shared" si="50"/>
        <v>6959377.870000001</v>
      </c>
      <c r="D334" s="45">
        <v>0</v>
      </c>
      <c r="E334" s="45">
        <v>603114.03</v>
      </c>
      <c r="F334" s="45">
        <v>788761.54</v>
      </c>
      <c r="G334" s="45">
        <v>788761.54</v>
      </c>
      <c r="H334" s="45">
        <v>788761.54</v>
      </c>
      <c r="I334" s="45">
        <v>788761.54</v>
      </c>
      <c r="J334" s="45">
        <v>788761.54</v>
      </c>
      <c r="K334" s="45">
        <v>603114.03</v>
      </c>
      <c r="L334" s="45">
        <v>603114.03</v>
      </c>
      <c r="M334" s="45">
        <v>603114.04</v>
      </c>
      <c r="N334" s="45">
        <v>603114.04</v>
      </c>
      <c r="O334" s="45">
        <v>0</v>
      </c>
    </row>
    <row r="335" spans="1:15" ht="15.75" thickBot="1" x14ac:dyDescent="0.3">
      <c r="A335" s="26">
        <v>6200</v>
      </c>
      <c r="B335" s="76" t="s">
        <v>786</v>
      </c>
      <c r="C335" s="36">
        <f>SUM(C336:C343)</f>
        <v>205722</v>
      </c>
      <c r="D335" s="36">
        <f t="shared" ref="D335:O335" si="61">SUM(D336:D343)</f>
        <v>0</v>
      </c>
      <c r="E335" s="36">
        <f t="shared" si="61"/>
        <v>0</v>
      </c>
      <c r="F335" s="36">
        <f t="shared" si="61"/>
        <v>0</v>
      </c>
      <c r="G335" s="36">
        <f t="shared" si="61"/>
        <v>205722</v>
      </c>
      <c r="H335" s="36">
        <f t="shared" si="61"/>
        <v>0</v>
      </c>
      <c r="I335" s="36">
        <f t="shared" si="61"/>
        <v>0</v>
      </c>
      <c r="J335" s="36">
        <f t="shared" si="61"/>
        <v>0</v>
      </c>
      <c r="K335" s="36">
        <f t="shared" si="61"/>
        <v>0</v>
      </c>
      <c r="L335" s="36">
        <f t="shared" si="61"/>
        <v>0</v>
      </c>
      <c r="M335" s="36">
        <f t="shared" si="61"/>
        <v>0</v>
      </c>
      <c r="N335" s="36">
        <f t="shared" si="61"/>
        <v>0</v>
      </c>
      <c r="O335" s="36">
        <f t="shared" si="61"/>
        <v>0</v>
      </c>
    </row>
    <row r="336" spans="1:15" s="4" customFormat="1" ht="15.75" outlineLevel="1" thickBot="1" x14ac:dyDescent="0.3">
      <c r="A336" s="27" t="s">
        <v>266</v>
      </c>
      <c r="B336" s="77" t="s">
        <v>267</v>
      </c>
      <c r="C336" s="45">
        <f t="shared" ref="C336:C399" si="62">SUM(D336:O336)</f>
        <v>0</v>
      </c>
      <c r="D336" s="42">
        <v>0</v>
      </c>
      <c r="E336" s="42">
        <v>0</v>
      </c>
      <c r="F336" s="42">
        <v>0</v>
      </c>
      <c r="G336" s="42">
        <v>0</v>
      </c>
      <c r="H336" s="42">
        <v>0</v>
      </c>
      <c r="I336" s="42">
        <v>0</v>
      </c>
      <c r="J336" s="42">
        <v>0</v>
      </c>
      <c r="K336" s="42">
        <v>0</v>
      </c>
      <c r="L336" s="42">
        <v>0</v>
      </c>
      <c r="M336" s="42">
        <v>0</v>
      </c>
      <c r="N336" s="42">
        <v>0</v>
      </c>
      <c r="O336" s="42">
        <v>0</v>
      </c>
    </row>
    <row r="337" spans="1:15" s="4" customFormat="1" ht="15.75" outlineLevel="1" thickBot="1" x14ac:dyDescent="0.3">
      <c r="A337" s="27" t="s">
        <v>268</v>
      </c>
      <c r="B337" s="77" t="s">
        <v>269</v>
      </c>
      <c r="C337" s="45">
        <f t="shared" si="62"/>
        <v>205722</v>
      </c>
      <c r="D337" s="42">
        <v>0</v>
      </c>
      <c r="E337" s="42">
        <v>0</v>
      </c>
      <c r="F337" s="42">
        <v>0</v>
      </c>
      <c r="G337" s="42">
        <v>205722</v>
      </c>
      <c r="H337" s="42">
        <v>0</v>
      </c>
      <c r="I337" s="42">
        <v>0</v>
      </c>
      <c r="J337" s="42">
        <v>0</v>
      </c>
      <c r="K337" s="42">
        <v>0</v>
      </c>
      <c r="L337" s="42">
        <v>0</v>
      </c>
      <c r="M337" s="42">
        <v>0</v>
      </c>
      <c r="N337" s="42">
        <v>0</v>
      </c>
      <c r="O337" s="42">
        <v>0</v>
      </c>
    </row>
    <row r="338" spans="1:15" s="4" customFormat="1" ht="15.75" outlineLevel="1" thickBot="1" x14ac:dyDescent="0.3">
      <c r="A338" s="27" t="s">
        <v>270</v>
      </c>
      <c r="B338" s="77" t="s">
        <v>827</v>
      </c>
      <c r="C338" s="45">
        <f t="shared" si="62"/>
        <v>0</v>
      </c>
      <c r="D338" s="42">
        <v>0</v>
      </c>
      <c r="E338" s="42">
        <v>0</v>
      </c>
      <c r="F338" s="42">
        <v>0</v>
      </c>
      <c r="G338" s="42">
        <v>0</v>
      </c>
      <c r="H338" s="42">
        <v>0</v>
      </c>
      <c r="I338" s="42">
        <v>0</v>
      </c>
      <c r="J338" s="42">
        <v>0</v>
      </c>
      <c r="K338" s="42">
        <v>0</v>
      </c>
      <c r="L338" s="42">
        <v>0</v>
      </c>
      <c r="M338" s="42">
        <v>0</v>
      </c>
      <c r="N338" s="42">
        <v>0</v>
      </c>
      <c r="O338" s="42">
        <v>0</v>
      </c>
    </row>
    <row r="339" spans="1:15" s="4" customFormat="1" ht="15.75" outlineLevel="1" thickBot="1" x14ac:dyDescent="0.3">
      <c r="A339" s="27" t="s">
        <v>271</v>
      </c>
      <c r="B339" s="77" t="s">
        <v>272</v>
      </c>
      <c r="C339" s="45">
        <f t="shared" si="62"/>
        <v>0</v>
      </c>
      <c r="D339" s="42">
        <v>0</v>
      </c>
      <c r="E339" s="42">
        <v>0</v>
      </c>
      <c r="F339" s="42">
        <v>0</v>
      </c>
      <c r="G339" s="42">
        <v>0</v>
      </c>
      <c r="H339" s="42">
        <v>0</v>
      </c>
      <c r="I339" s="42">
        <v>0</v>
      </c>
      <c r="J339" s="42">
        <v>0</v>
      </c>
      <c r="K339" s="42">
        <v>0</v>
      </c>
      <c r="L339" s="42">
        <v>0</v>
      </c>
      <c r="M339" s="42">
        <v>0</v>
      </c>
      <c r="N339" s="42">
        <v>0</v>
      </c>
      <c r="O339" s="42">
        <v>0</v>
      </c>
    </row>
    <row r="340" spans="1:15" s="4" customFormat="1" ht="15.75" outlineLevel="1" thickBot="1" x14ac:dyDescent="0.3">
      <c r="A340" s="27" t="s">
        <v>640</v>
      </c>
      <c r="B340" s="77" t="s">
        <v>633</v>
      </c>
      <c r="C340" s="45">
        <f t="shared" si="62"/>
        <v>0</v>
      </c>
      <c r="D340" s="42">
        <v>0</v>
      </c>
      <c r="E340" s="42">
        <v>0</v>
      </c>
      <c r="F340" s="42">
        <v>0</v>
      </c>
      <c r="G340" s="42">
        <v>0</v>
      </c>
      <c r="H340" s="42">
        <v>0</v>
      </c>
      <c r="I340" s="42">
        <v>0</v>
      </c>
      <c r="J340" s="42">
        <v>0</v>
      </c>
      <c r="K340" s="42">
        <v>0</v>
      </c>
      <c r="L340" s="42">
        <v>0</v>
      </c>
      <c r="M340" s="42">
        <v>0</v>
      </c>
      <c r="N340" s="42">
        <v>0</v>
      </c>
      <c r="O340" s="42">
        <v>0</v>
      </c>
    </row>
    <row r="341" spans="1:15" s="4" customFormat="1" ht="15.75" outlineLevel="1" thickBot="1" x14ac:dyDescent="0.3">
      <c r="A341" s="27" t="s">
        <v>641</v>
      </c>
      <c r="B341" s="77" t="s">
        <v>635</v>
      </c>
      <c r="C341" s="45">
        <f t="shared" si="62"/>
        <v>0</v>
      </c>
      <c r="D341" s="42">
        <v>0</v>
      </c>
      <c r="E341" s="42">
        <v>0</v>
      </c>
      <c r="F341" s="42">
        <v>0</v>
      </c>
      <c r="G341" s="42">
        <v>0</v>
      </c>
      <c r="H341" s="42">
        <v>0</v>
      </c>
      <c r="I341" s="42">
        <v>0</v>
      </c>
      <c r="J341" s="42">
        <v>0</v>
      </c>
      <c r="K341" s="42">
        <v>0</v>
      </c>
      <c r="L341" s="42">
        <v>0</v>
      </c>
      <c r="M341" s="42">
        <v>0</v>
      </c>
      <c r="N341" s="42">
        <v>0</v>
      </c>
      <c r="O341" s="42">
        <v>0</v>
      </c>
    </row>
    <row r="342" spans="1:15" s="4" customFormat="1" ht="15.75" outlineLevel="1" thickBot="1" x14ac:dyDescent="0.3">
      <c r="A342" s="27" t="s">
        <v>642</v>
      </c>
      <c r="B342" s="77" t="s">
        <v>637</v>
      </c>
      <c r="C342" s="45">
        <f t="shared" si="62"/>
        <v>0</v>
      </c>
      <c r="D342" s="42">
        <v>0</v>
      </c>
      <c r="E342" s="42">
        <v>0</v>
      </c>
      <c r="F342" s="42">
        <v>0</v>
      </c>
      <c r="G342" s="42">
        <v>0</v>
      </c>
      <c r="H342" s="42">
        <v>0</v>
      </c>
      <c r="I342" s="42">
        <v>0</v>
      </c>
      <c r="J342" s="42">
        <v>0</v>
      </c>
      <c r="K342" s="42">
        <v>0</v>
      </c>
      <c r="L342" s="42">
        <v>0</v>
      </c>
      <c r="M342" s="42">
        <v>0</v>
      </c>
      <c r="N342" s="42">
        <v>0</v>
      </c>
      <c r="O342" s="42">
        <v>0</v>
      </c>
    </row>
    <row r="343" spans="1:15" s="4" customFormat="1" ht="15.75" outlineLevel="1" thickBot="1" x14ac:dyDescent="0.3">
      <c r="A343" s="27" t="s">
        <v>643</v>
      </c>
      <c r="B343" s="77" t="s">
        <v>639</v>
      </c>
      <c r="C343" s="45">
        <f t="shared" si="62"/>
        <v>0</v>
      </c>
      <c r="D343" s="42">
        <v>0</v>
      </c>
      <c r="E343" s="42">
        <v>0</v>
      </c>
      <c r="F343" s="42">
        <v>0</v>
      </c>
      <c r="G343" s="42">
        <v>0</v>
      </c>
      <c r="H343" s="42">
        <v>0</v>
      </c>
      <c r="I343" s="42">
        <v>0</v>
      </c>
      <c r="J343" s="42">
        <v>0</v>
      </c>
      <c r="K343" s="42">
        <v>0</v>
      </c>
      <c r="L343" s="42">
        <v>0</v>
      </c>
      <c r="M343" s="42">
        <v>0</v>
      </c>
      <c r="N343" s="42">
        <v>0</v>
      </c>
      <c r="O343" s="42">
        <v>0</v>
      </c>
    </row>
    <row r="344" spans="1:15" ht="15.75" thickBot="1" x14ac:dyDescent="0.3">
      <c r="A344" s="26">
        <v>6300</v>
      </c>
      <c r="B344" s="76" t="s">
        <v>787</v>
      </c>
      <c r="C344" s="36">
        <f>SUM(C345:C346)</f>
        <v>0</v>
      </c>
      <c r="D344" s="36">
        <f t="shared" ref="D344:O344" si="63">SUM(D345:D346)</f>
        <v>0</v>
      </c>
      <c r="E344" s="36">
        <f t="shared" si="63"/>
        <v>0</v>
      </c>
      <c r="F344" s="36">
        <f t="shared" si="63"/>
        <v>0</v>
      </c>
      <c r="G344" s="36">
        <f t="shared" si="63"/>
        <v>0</v>
      </c>
      <c r="H344" s="36">
        <f t="shared" si="63"/>
        <v>0</v>
      </c>
      <c r="I344" s="36">
        <f t="shared" si="63"/>
        <v>0</v>
      </c>
      <c r="J344" s="36">
        <f t="shared" si="63"/>
        <v>0</v>
      </c>
      <c r="K344" s="36">
        <f t="shared" si="63"/>
        <v>0</v>
      </c>
      <c r="L344" s="36">
        <f t="shared" si="63"/>
        <v>0</v>
      </c>
      <c r="M344" s="36">
        <f t="shared" si="63"/>
        <v>0</v>
      </c>
      <c r="N344" s="36">
        <f t="shared" si="63"/>
        <v>0</v>
      </c>
      <c r="O344" s="36">
        <f t="shared" si="63"/>
        <v>0</v>
      </c>
    </row>
    <row r="345" spans="1:15" s="4" customFormat="1" ht="15.75" outlineLevel="1" thickBot="1" x14ac:dyDescent="0.3">
      <c r="A345" s="27" t="s">
        <v>644</v>
      </c>
      <c r="B345" s="77" t="s">
        <v>788</v>
      </c>
      <c r="C345" s="45">
        <f t="shared" si="62"/>
        <v>0</v>
      </c>
      <c r="D345" s="42">
        <v>0</v>
      </c>
      <c r="E345" s="42">
        <v>0</v>
      </c>
      <c r="F345" s="42">
        <v>0</v>
      </c>
      <c r="G345" s="42">
        <v>0</v>
      </c>
      <c r="H345" s="42">
        <v>0</v>
      </c>
      <c r="I345" s="42">
        <v>0</v>
      </c>
      <c r="J345" s="42">
        <v>0</v>
      </c>
      <c r="K345" s="42">
        <v>0</v>
      </c>
      <c r="L345" s="42">
        <v>0</v>
      </c>
      <c r="M345" s="42">
        <v>0</v>
      </c>
      <c r="N345" s="42">
        <v>0</v>
      </c>
      <c r="O345" s="42">
        <v>0</v>
      </c>
    </row>
    <row r="346" spans="1:15" s="4" customFormat="1" ht="15.75" outlineLevel="1" thickBot="1" x14ac:dyDescent="0.3">
      <c r="A346" s="27" t="s">
        <v>645</v>
      </c>
      <c r="B346" s="77" t="s">
        <v>646</v>
      </c>
      <c r="C346" s="45">
        <f t="shared" si="62"/>
        <v>0</v>
      </c>
      <c r="D346" s="42">
        <v>0</v>
      </c>
      <c r="E346" s="42">
        <v>0</v>
      </c>
      <c r="F346" s="42">
        <v>0</v>
      </c>
      <c r="G346" s="42">
        <v>0</v>
      </c>
      <c r="H346" s="42">
        <v>0</v>
      </c>
      <c r="I346" s="42">
        <v>0</v>
      </c>
      <c r="J346" s="42">
        <v>0</v>
      </c>
      <c r="K346" s="42">
        <v>0</v>
      </c>
      <c r="L346" s="42">
        <v>0</v>
      </c>
      <c r="M346" s="42">
        <v>0</v>
      </c>
      <c r="N346" s="42">
        <v>0</v>
      </c>
      <c r="O346" s="42">
        <v>0</v>
      </c>
    </row>
    <row r="347" spans="1:15" ht="15.75" thickBot="1" x14ac:dyDescent="0.3">
      <c r="A347" s="25">
        <v>7000</v>
      </c>
      <c r="B347" s="78" t="s">
        <v>273</v>
      </c>
      <c r="C347" s="37">
        <f>C348+C351+C361+C368+C378+C388+C391</f>
        <v>0</v>
      </c>
      <c r="D347" s="37">
        <f t="shared" ref="D347:O347" si="64">D348+D351+D361+D368+D378+D388+D391</f>
        <v>0</v>
      </c>
      <c r="E347" s="37">
        <f t="shared" si="64"/>
        <v>0</v>
      </c>
      <c r="F347" s="37">
        <f t="shared" si="64"/>
        <v>0</v>
      </c>
      <c r="G347" s="37">
        <f t="shared" si="64"/>
        <v>0</v>
      </c>
      <c r="H347" s="37">
        <f t="shared" si="64"/>
        <v>0</v>
      </c>
      <c r="I347" s="37">
        <f t="shared" si="64"/>
        <v>0</v>
      </c>
      <c r="J347" s="37">
        <f t="shared" si="64"/>
        <v>0</v>
      </c>
      <c r="K347" s="37">
        <f t="shared" si="64"/>
        <v>0</v>
      </c>
      <c r="L347" s="37">
        <f t="shared" si="64"/>
        <v>0</v>
      </c>
      <c r="M347" s="37">
        <f t="shared" si="64"/>
        <v>0</v>
      </c>
      <c r="N347" s="37">
        <f t="shared" si="64"/>
        <v>0</v>
      </c>
      <c r="O347" s="37">
        <f t="shared" si="64"/>
        <v>0</v>
      </c>
    </row>
    <row r="348" spans="1:15" ht="15.75" thickBot="1" x14ac:dyDescent="0.3">
      <c r="A348" s="26">
        <v>7100</v>
      </c>
      <c r="B348" s="76" t="s">
        <v>789</v>
      </c>
      <c r="C348" s="36">
        <f>SUM(C349:C350)</f>
        <v>0</v>
      </c>
      <c r="D348" s="36">
        <f t="shared" ref="D348:O348" si="65">SUM(D349:D350)</f>
        <v>0</v>
      </c>
      <c r="E348" s="36">
        <f t="shared" si="65"/>
        <v>0</v>
      </c>
      <c r="F348" s="36">
        <f t="shared" si="65"/>
        <v>0</v>
      </c>
      <c r="G348" s="36">
        <f t="shared" si="65"/>
        <v>0</v>
      </c>
      <c r="H348" s="36">
        <f t="shared" si="65"/>
        <v>0</v>
      </c>
      <c r="I348" s="36">
        <f t="shared" si="65"/>
        <v>0</v>
      </c>
      <c r="J348" s="36">
        <f t="shared" si="65"/>
        <v>0</v>
      </c>
      <c r="K348" s="36">
        <f t="shared" si="65"/>
        <v>0</v>
      </c>
      <c r="L348" s="36">
        <f t="shared" si="65"/>
        <v>0</v>
      </c>
      <c r="M348" s="36">
        <f t="shared" si="65"/>
        <v>0</v>
      </c>
      <c r="N348" s="36">
        <f t="shared" si="65"/>
        <v>0</v>
      </c>
      <c r="O348" s="36">
        <f t="shared" si="65"/>
        <v>0</v>
      </c>
    </row>
    <row r="349" spans="1:15" s="4" customFormat="1" ht="15.75" outlineLevel="1" thickBot="1" x14ac:dyDescent="0.3">
      <c r="A349" s="27" t="s">
        <v>647</v>
      </c>
      <c r="B349" s="77" t="s">
        <v>648</v>
      </c>
      <c r="C349" s="45">
        <f t="shared" si="62"/>
        <v>0</v>
      </c>
      <c r="D349" s="42">
        <v>0</v>
      </c>
      <c r="E349" s="42">
        <v>0</v>
      </c>
      <c r="F349" s="42">
        <v>0</v>
      </c>
      <c r="G349" s="42">
        <v>0</v>
      </c>
      <c r="H349" s="42">
        <v>0</v>
      </c>
      <c r="I349" s="42">
        <v>0</v>
      </c>
      <c r="J349" s="42">
        <v>0</v>
      </c>
      <c r="K349" s="42">
        <v>0</v>
      </c>
      <c r="L349" s="42">
        <v>0</v>
      </c>
      <c r="M349" s="42">
        <v>0</v>
      </c>
      <c r="N349" s="42">
        <v>0</v>
      </c>
      <c r="O349" s="42">
        <v>0</v>
      </c>
    </row>
    <row r="350" spans="1:15" s="4" customFormat="1" ht="15.75" outlineLevel="1" thickBot="1" x14ac:dyDescent="0.3">
      <c r="A350" s="27" t="s">
        <v>649</v>
      </c>
      <c r="B350" s="77" t="s">
        <v>650</v>
      </c>
      <c r="C350" s="45">
        <f t="shared" si="62"/>
        <v>0</v>
      </c>
      <c r="D350" s="42">
        <v>0</v>
      </c>
      <c r="E350" s="42">
        <v>0</v>
      </c>
      <c r="F350" s="42">
        <v>0</v>
      </c>
      <c r="G350" s="42">
        <v>0</v>
      </c>
      <c r="H350" s="42">
        <v>0</v>
      </c>
      <c r="I350" s="42">
        <v>0</v>
      </c>
      <c r="J350" s="42">
        <v>0</v>
      </c>
      <c r="K350" s="42">
        <v>0</v>
      </c>
      <c r="L350" s="42">
        <v>0</v>
      </c>
      <c r="M350" s="42">
        <v>0</v>
      </c>
      <c r="N350" s="42">
        <v>0</v>
      </c>
      <c r="O350" s="42">
        <v>0</v>
      </c>
    </row>
    <row r="351" spans="1:15" ht="15.75" thickBot="1" x14ac:dyDescent="0.3">
      <c r="A351" s="26">
        <v>7200</v>
      </c>
      <c r="B351" s="76" t="s">
        <v>790</v>
      </c>
      <c r="C351" s="36">
        <f>SUM(C352:C360)</f>
        <v>0</v>
      </c>
      <c r="D351" s="36">
        <f t="shared" ref="D351:O351" si="66">SUM(D352:D360)</f>
        <v>0</v>
      </c>
      <c r="E351" s="36">
        <f t="shared" si="66"/>
        <v>0</v>
      </c>
      <c r="F351" s="36">
        <f t="shared" si="66"/>
        <v>0</v>
      </c>
      <c r="G351" s="36">
        <f t="shared" si="66"/>
        <v>0</v>
      </c>
      <c r="H351" s="36">
        <f t="shared" si="66"/>
        <v>0</v>
      </c>
      <c r="I351" s="36">
        <f t="shared" si="66"/>
        <v>0</v>
      </c>
      <c r="J351" s="36">
        <f t="shared" si="66"/>
        <v>0</v>
      </c>
      <c r="K351" s="36">
        <f t="shared" si="66"/>
        <v>0</v>
      </c>
      <c r="L351" s="36">
        <f t="shared" si="66"/>
        <v>0</v>
      </c>
      <c r="M351" s="36">
        <f t="shared" si="66"/>
        <v>0</v>
      </c>
      <c r="N351" s="36">
        <f t="shared" si="66"/>
        <v>0</v>
      </c>
      <c r="O351" s="36">
        <f t="shared" si="66"/>
        <v>0</v>
      </c>
    </row>
    <row r="352" spans="1:15" s="4" customFormat="1" ht="15.75" outlineLevel="1" thickBot="1" x14ac:dyDescent="0.3">
      <c r="A352" s="27" t="s">
        <v>651</v>
      </c>
      <c r="B352" s="77" t="s">
        <v>652</v>
      </c>
      <c r="C352" s="45">
        <f t="shared" si="62"/>
        <v>0</v>
      </c>
      <c r="D352" s="42">
        <v>0</v>
      </c>
      <c r="E352" s="42">
        <v>0</v>
      </c>
      <c r="F352" s="42">
        <v>0</v>
      </c>
      <c r="G352" s="42">
        <v>0</v>
      </c>
      <c r="H352" s="42">
        <v>0</v>
      </c>
      <c r="I352" s="42">
        <v>0</v>
      </c>
      <c r="J352" s="42">
        <v>0</v>
      </c>
      <c r="K352" s="42">
        <v>0</v>
      </c>
      <c r="L352" s="42">
        <v>0</v>
      </c>
      <c r="M352" s="42">
        <v>0</v>
      </c>
      <c r="N352" s="42">
        <v>0</v>
      </c>
      <c r="O352" s="42">
        <v>0</v>
      </c>
    </row>
    <row r="353" spans="1:15" s="4" customFormat="1" ht="15.75" outlineLevel="1" thickBot="1" x14ac:dyDescent="0.3">
      <c r="A353" s="27" t="s">
        <v>653</v>
      </c>
      <c r="B353" s="77" t="s">
        <v>791</v>
      </c>
      <c r="C353" s="45">
        <f t="shared" si="62"/>
        <v>0</v>
      </c>
      <c r="D353" s="42">
        <v>0</v>
      </c>
      <c r="E353" s="42">
        <v>0</v>
      </c>
      <c r="F353" s="42">
        <v>0</v>
      </c>
      <c r="G353" s="42">
        <v>0</v>
      </c>
      <c r="H353" s="42">
        <v>0</v>
      </c>
      <c r="I353" s="42">
        <v>0</v>
      </c>
      <c r="J353" s="42">
        <v>0</v>
      </c>
      <c r="K353" s="42">
        <v>0</v>
      </c>
      <c r="L353" s="42">
        <v>0</v>
      </c>
      <c r="M353" s="42">
        <v>0</v>
      </c>
      <c r="N353" s="42">
        <v>0</v>
      </c>
      <c r="O353" s="42">
        <v>0</v>
      </c>
    </row>
    <row r="354" spans="1:15" s="4" customFormat="1" ht="15.75" outlineLevel="1" thickBot="1" x14ac:dyDescent="0.3">
      <c r="A354" s="27" t="s">
        <v>654</v>
      </c>
      <c r="B354" s="77" t="s">
        <v>792</v>
      </c>
      <c r="C354" s="45">
        <f t="shared" si="62"/>
        <v>0</v>
      </c>
      <c r="D354" s="42">
        <v>0</v>
      </c>
      <c r="E354" s="42">
        <v>0</v>
      </c>
      <c r="F354" s="42">
        <v>0</v>
      </c>
      <c r="G354" s="42">
        <v>0</v>
      </c>
      <c r="H354" s="42">
        <v>0</v>
      </c>
      <c r="I354" s="42">
        <v>0</v>
      </c>
      <c r="J354" s="42">
        <v>0</v>
      </c>
      <c r="K354" s="42">
        <v>0</v>
      </c>
      <c r="L354" s="42">
        <v>0</v>
      </c>
      <c r="M354" s="42">
        <v>0</v>
      </c>
      <c r="N354" s="42">
        <v>0</v>
      </c>
      <c r="O354" s="42">
        <v>0</v>
      </c>
    </row>
    <row r="355" spans="1:15" s="4" customFormat="1" ht="15.75" outlineLevel="1" thickBot="1" x14ac:dyDescent="0.3">
      <c r="A355" s="27" t="s">
        <v>655</v>
      </c>
      <c r="B355" s="77" t="s">
        <v>793</v>
      </c>
      <c r="C355" s="45">
        <f t="shared" si="62"/>
        <v>0</v>
      </c>
      <c r="D355" s="42">
        <v>0</v>
      </c>
      <c r="E355" s="42">
        <v>0</v>
      </c>
      <c r="F355" s="42">
        <v>0</v>
      </c>
      <c r="G355" s="42">
        <v>0</v>
      </c>
      <c r="H355" s="42">
        <v>0</v>
      </c>
      <c r="I355" s="42">
        <v>0</v>
      </c>
      <c r="J355" s="42">
        <v>0</v>
      </c>
      <c r="K355" s="42">
        <v>0</v>
      </c>
      <c r="L355" s="42">
        <v>0</v>
      </c>
      <c r="M355" s="42">
        <v>0</v>
      </c>
      <c r="N355" s="42">
        <v>0</v>
      </c>
      <c r="O355" s="42">
        <v>0</v>
      </c>
    </row>
    <row r="356" spans="1:15" s="4" customFormat="1" ht="15.75" outlineLevel="1" thickBot="1" x14ac:dyDescent="0.3">
      <c r="A356" s="27" t="s">
        <v>656</v>
      </c>
      <c r="B356" s="77" t="s">
        <v>657</v>
      </c>
      <c r="C356" s="45">
        <f t="shared" si="62"/>
        <v>0</v>
      </c>
      <c r="D356" s="42">
        <v>0</v>
      </c>
      <c r="E356" s="42">
        <v>0</v>
      </c>
      <c r="F356" s="42">
        <v>0</v>
      </c>
      <c r="G356" s="42">
        <v>0</v>
      </c>
      <c r="H356" s="42">
        <v>0</v>
      </c>
      <c r="I356" s="42">
        <v>0</v>
      </c>
      <c r="J356" s="42">
        <v>0</v>
      </c>
      <c r="K356" s="42">
        <v>0</v>
      </c>
      <c r="L356" s="42">
        <v>0</v>
      </c>
      <c r="M356" s="42">
        <v>0</v>
      </c>
      <c r="N356" s="42">
        <v>0</v>
      </c>
      <c r="O356" s="42">
        <v>0</v>
      </c>
    </row>
    <row r="357" spans="1:15" s="4" customFormat="1" ht="15.75" outlineLevel="1" thickBot="1" x14ac:dyDescent="0.3">
      <c r="A357" s="27" t="s">
        <v>658</v>
      </c>
      <c r="B357" s="77" t="s">
        <v>659</v>
      </c>
      <c r="C357" s="45">
        <f t="shared" si="62"/>
        <v>0</v>
      </c>
      <c r="D357" s="42">
        <v>0</v>
      </c>
      <c r="E357" s="42">
        <v>0</v>
      </c>
      <c r="F357" s="42">
        <v>0</v>
      </c>
      <c r="G357" s="42">
        <v>0</v>
      </c>
      <c r="H357" s="42">
        <v>0</v>
      </c>
      <c r="I357" s="42">
        <v>0</v>
      </c>
      <c r="J357" s="42">
        <v>0</v>
      </c>
      <c r="K357" s="42">
        <v>0</v>
      </c>
      <c r="L357" s="42">
        <v>0</v>
      </c>
      <c r="M357" s="42">
        <v>0</v>
      </c>
      <c r="N357" s="42">
        <v>0</v>
      </c>
      <c r="O357" s="42">
        <v>0</v>
      </c>
    </row>
    <row r="358" spans="1:15" s="4" customFormat="1" ht="15.75" outlineLevel="1" thickBot="1" x14ac:dyDescent="0.3">
      <c r="A358" s="27" t="s">
        <v>660</v>
      </c>
      <c r="B358" s="77" t="s">
        <v>661</v>
      </c>
      <c r="C358" s="45">
        <f t="shared" si="62"/>
        <v>0</v>
      </c>
      <c r="D358" s="42">
        <v>0</v>
      </c>
      <c r="E358" s="42">
        <v>0</v>
      </c>
      <c r="F358" s="42">
        <v>0</v>
      </c>
      <c r="G358" s="42">
        <v>0</v>
      </c>
      <c r="H358" s="42">
        <v>0</v>
      </c>
      <c r="I358" s="42">
        <v>0</v>
      </c>
      <c r="J358" s="42">
        <v>0</v>
      </c>
      <c r="K358" s="42">
        <v>0</v>
      </c>
      <c r="L358" s="42">
        <v>0</v>
      </c>
      <c r="M358" s="42">
        <v>0</v>
      </c>
      <c r="N358" s="42">
        <v>0</v>
      </c>
      <c r="O358" s="42">
        <v>0</v>
      </c>
    </row>
    <row r="359" spans="1:15" s="4" customFormat="1" ht="15.75" outlineLevel="1" thickBot="1" x14ac:dyDescent="0.3">
      <c r="A359" s="27" t="s">
        <v>662</v>
      </c>
      <c r="B359" s="77" t="s">
        <v>663</v>
      </c>
      <c r="C359" s="45">
        <f t="shared" si="62"/>
        <v>0</v>
      </c>
      <c r="D359" s="42">
        <v>0</v>
      </c>
      <c r="E359" s="42">
        <v>0</v>
      </c>
      <c r="F359" s="42">
        <v>0</v>
      </c>
      <c r="G359" s="42">
        <v>0</v>
      </c>
      <c r="H359" s="42">
        <v>0</v>
      </c>
      <c r="I359" s="42">
        <v>0</v>
      </c>
      <c r="J359" s="42">
        <v>0</v>
      </c>
      <c r="K359" s="42">
        <v>0</v>
      </c>
      <c r="L359" s="42">
        <v>0</v>
      </c>
      <c r="M359" s="42">
        <v>0</v>
      </c>
      <c r="N359" s="42">
        <v>0</v>
      </c>
      <c r="O359" s="42">
        <v>0</v>
      </c>
    </row>
    <row r="360" spans="1:15" s="4" customFormat="1" ht="15.75" outlineLevel="1" thickBot="1" x14ac:dyDescent="0.3">
      <c r="A360" s="27" t="s">
        <v>664</v>
      </c>
      <c r="B360" s="77" t="s">
        <v>665</v>
      </c>
      <c r="C360" s="45">
        <f t="shared" si="62"/>
        <v>0</v>
      </c>
      <c r="D360" s="42">
        <v>0</v>
      </c>
      <c r="E360" s="42">
        <v>0</v>
      </c>
      <c r="F360" s="42">
        <v>0</v>
      </c>
      <c r="G360" s="42">
        <v>0</v>
      </c>
      <c r="H360" s="42">
        <v>0</v>
      </c>
      <c r="I360" s="42">
        <v>0</v>
      </c>
      <c r="J360" s="42">
        <v>0</v>
      </c>
      <c r="K360" s="42">
        <v>0</v>
      </c>
      <c r="L360" s="42">
        <v>0</v>
      </c>
      <c r="M360" s="42">
        <v>0</v>
      </c>
      <c r="N360" s="42">
        <v>0</v>
      </c>
      <c r="O360" s="42">
        <v>0</v>
      </c>
    </row>
    <row r="361" spans="1:15" ht="15.75" thickBot="1" x14ac:dyDescent="0.3">
      <c r="A361" s="26">
        <v>7300</v>
      </c>
      <c r="B361" s="76" t="s">
        <v>794</v>
      </c>
      <c r="C361" s="36">
        <f>SUM(C362:C367)</f>
        <v>0</v>
      </c>
      <c r="D361" s="36">
        <f t="shared" ref="D361:O361" si="67">SUM(D362:D367)</f>
        <v>0</v>
      </c>
      <c r="E361" s="36">
        <f t="shared" si="67"/>
        <v>0</v>
      </c>
      <c r="F361" s="36">
        <f t="shared" si="67"/>
        <v>0</v>
      </c>
      <c r="G361" s="36">
        <f t="shared" si="67"/>
        <v>0</v>
      </c>
      <c r="H361" s="36">
        <f t="shared" si="67"/>
        <v>0</v>
      </c>
      <c r="I361" s="36">
        <f t="shared" si="67"/>
        <v>0</v>
      </c>
      <c r="J361" s="36">
        <f t="shared" si="67"/>
        <v>0</v>
      </c>
      <c r="K361" s="36">
        <f t="shared" si="67"/>
        <v>0</v>
      </c>
      <c r="L361" s="36">
        <f t="shared" si="67"/>
        <v>0</v>
      </c>
      <c r="M361" s="36">
        <f t="shared" si="67"/>
        <v>0</v>
      </c>
      <c r="N361" s="36">
        <f t="shared" si="67"/>
        <v>0</v>
      </c>
      <c r="O361" s="36">
        <f t="shared" si="67"/>
        <v>0</v>
      </c>
    </row>
    <row r="362" spans="1:15" s="4" customFormat="1" ht="15.75" outlineLevel="1" thickBot="1" x14ac:dyDescent="0.3">
      <c r="A362" s="27" t="s">
        <v>666</v>
      </c>
      <c r="B362" s="77" t="s">
        <v>667</v>
      </c>
      <c r="C362" s="45">
        <f t="shared" si="62"/>
        <v>0</v>
      </c>
      <c r="D362" s="42">
        <v>0</v>
      </c>
      <c r="E362" s="42">
        <v>0</v>
      </c>
      <c r="F362" s="42">
        <v>0</v>
      </c>
      <c r="G362" s="42">
        <v>0</v>
      </c>
      <c r="H362" s="42">
        <v>0</v>
      </c>
      <c r="I362" s="42">
        <v>0</v>
      </c>
      <c r="J362" s="42">
        <v>0</v>
      </c>
      <c r="K362" s="42">
        <v>0</v>
      </c>
      <c r="L362" s="42">
        <v>0</v>
      </c>
      <c r="M362" s="42">
        <v>0</v>
      </c>
      <c r="N362" s="42">
        <v>0</v>
      </c>
      <c r="O362" s="42">
        <v>0</v>
      </c>
    </row>
    <row r="363" spans="1:15" s="4" customFormat="1" ht="15.75" outlineLevel="1" thickBot="1" x14ac:dyDescent="0.3">
      <c r="A363" s="27" t="s">
        <v>668</v>
      </c>
      <c r="B363" s="77" t="s">
        <v>669</v>
      </c>
      <c r="C363" s="45">
        <f t="shared" si="62"/>
        <v>0</v>
      </c>
      <c r="D363" s="42">
        <v>0</v>
      </c>
      <c r="E363" s="42">
        <v>0</v>
      </c>
      <c r="F363" s="42">
        <v>0</v>
      </c>
      <c r="G363" s="42">
        <v>0</v>
      </c>
      <c r="H363" s="42">
        <v>0</v>
      </c>
      <c r="I363" s="42">
        <v>0</v>
      </c>
      <c r="J363" s="42">
        <v>0</v>
      </c>
      <c r="K363" s="42">
        <v>0</v>
      </c>
      <c r="L363" s="42">
        <v>0</v>
      </c>
      <c r="M363" s="42">
        <v>0</v>
      </c>
      <c r="N363" s="42">
        <v>0</v>
      </c>
      <c r="O363" s="42">
        <v>0</v>
      </c>
    </row>
    <row r="364" spans="1:15" s="4" customFormat="1" ht="15.75" outlineLevel="1" thickBot="1" x14ac:dyDescent="0.3">
      <c r="A364" s="27" t="s">
        <v>670</v>
      </c>
      <c r="B364" s="77" t="s">
        <v>671</v>
      </c>
      <c r="C364" s="45">
        <f t="shared" si="62"/>
        <v>0</v>
      </c>
      <c r="D364" s="42">
        <v>0</v>
      </c>
      <c r="E364" s="42">
        <v>0</v>
      </c>
      <c r="F364" s="42">
        <v>0</v>
      </c>
      <c r="G364" s="42">
        <v>0</v>
      </c>
      <c r="H364" s="42">
        <v>0</v>
      </c>
      <c r="I364" s="42">
        <v>0</v>
      </c>
      <c r="J364" s="42">
        <v>0</v>
      </c>
      <c r="K364" s="42">
        <v>0</v>
      </c>
      <c r="L364" s="42">
        <v>0</v>
      </c>
      <c r="M364" s="42">
        <v>0</v>
      </c>
      <c r="N364" s="42">
        <v>0</v>
      </c>
      <c r="O364" s="42">
        <v>0</v>
      </c>
    </row>
    <row r="365" spans="1:15" s="4" customFormat="1" ht="15.75" outlineLevel="1" thickBot="1" x14ac:dyDescent="0.3">
      <c r="A365" s="27" t="s">
        <v>672</v>
      </c>
      <c r="B365" s="77" t="s">
        <v>673</v>
      </c>
      <c r="C365" s="45">
        <f t="shared" si="62"/>
        <v>0</v>
      </c>
      <c r="D365" s="42">
        <v>0</v>
      </c>
      <c r="E365" s="42">
        <v>0</v>
      </c>
      <c r="F365" s="42">
        <v>0</v>
      </c>
      <c r="G365" s="42">
        <v>0</v>
      </c>
      <c r="H365" s="42">
        <v>0</v>
      </c>
      <c r="I365" s="42">
        <v>0</v>
      </c>
      <c r="J365" s="42">
        <v>0</v>
      </c>
      <c r="K365" s="42">
        <v>0</v>
      </c>
      <c r="L365" s="42">
        <v>0</v>
      </c>
      <c r="M365" s="42">
        <v>0</v>
      </c>
      <c r="N365" s="42">
        <v>0</v>
      </c>
      <c r="O365" s="42">
        <v>0</v>
      </c>
    </row>
    <row r="366" spans="1:15" s="4" customFormat="1" ht="15.75" outlineLevel="1" thickBot="1" x14ac:dyDescent="0.3">
      <c r="A366" s="27" t="s">
        <v>674</v>
      </c>
      <c r="B366" s="77" t="s">
        <v>675</v>
      </c>
      <c r="C366" s="45">
        <f t="shared" si="62"/>
        <v>0</v>
      </c>
      <c r="D366" s="42">
        <v>0</v>
      </c>
      <c r="E366" s="42">
        <v>0</v>
      </c>
      <c r="F366" s="42">
        <v>0</v>
      </c>
      <c r="G366" s="42">
        <v>0</v>
      </c>
      <c r="H366" s="42">
        <v>0</v>
      </c>
      <c r="I366" s="42">
        <v>0</v>
      </c>
      <c r="J366" s="42">
        <v>0</v>
      </c>
      <c r="K366" s="42">
        <v>0</v>
      </c>
      <c r="L366" s="42">
        <v>0</v>
      </c>
      <c r="M366" s="42">
        <v>0</v>
      </c>
      <c r="N366" s="42">
        <v>0</v>
      </c>
      <c r="O366" s="42">
        <v>0</v>
      </c>
    </row>
    <row r="367" spans="1:15" s="4" customFormat="1" ht="15.75" outlineLevel="1" thickBot="1" x14ac:dyDescent="0.3">
      <c r="A367" s="27" t="s">
        <v>676</v>
      </c>
      <c r="B367" s="77" t="s">
        <v>677</v>
      </c>
      <c r="C367" s="45">
        <f t="shared" si="62"/>
        <v>0</v>
      </c>
      <c r="D367" s="42">
        <v>0</v>
      </c>
      <c r="E367" s="42">
        <v>0</v>
      </c>
      <c r="F367" s="42">
        <v>0</v>
      </c>
      <c r="G367" s="42">
        <v>0</v>
      </c>
      <c r="H367" s="42">
        <v>0</v>
      </c>
      <c r="I367" s="42">
        <v>0</v>
      </c>
      <c r="J367" s="42">
        <v>0</v>
      </c>
      <c r="K367" s="42">
        <v>0</v>
      </c>
      <c r="L367" s="42">
        <v>0</v>
      </c>
      <c r="M367" s="42">
        <v>0</v>
      </c>
      <c r="N367" s="42">
        <v>0</v>
      </c>
      <c r="O367" s="42">
        <v>0</v>
      </c>
    </row>
    <row r="368" spans="1:15" ht="15.75" thickBot="1" x14ac:dyDescent="0.3">
      <c r="A368" s="26">
        <v>7400</v>
      </c>
      <c r="B368" s="76" t="s">
        <v>837</v>
      </c>
      <c r="C368" s="36">
        <f>SUM(C369:C377)</f>
        <v>0</v>
      </c>
      <c r="D368" s="36">
        <f t="shared" ref="D368:O368" si="68">SUM(D369:D377)</f>
        <v>0</v>
      </c>
      <c r="E368" s="36">
        <f t="shared" si="68"/>
        <v>0</v>
      </c>
      <c r="F368" s="36">
        <f t="shared" si="68"/>
        <v>0</v>
      </c>
      <c r="G368" s="36">
        <f t="shared" si="68"/>
        <v>0</v>
      </c>
      <c r="H368" s="36">
        <f t="shared" si="68"/>
        <v>0</v>
      </c>
      <c r="I368" s="36">
        <f t="shared" si="68"/>
        <v>0</v>
      </c>
      <c r="J368" s="36">
        <f t="shared" si="68"/>
        <v>0</v>
      </c>
      <c r="K368" s="36">
        <f t="shared" si="68"/>
        <v>0</v>
      </c>
      <c r="L368" s="36">
        <f t="shared" si="68"/>
        <v>0</v>
      </c>
      <c r="M368" s="36">
        <f t="shared" si="68"/>
        <v>0</v>
      </c>
      <c r="N368" s="36">
        <f t="shared" si="68"/>
        <v>0</v>
      </c>
      <c r="O368" s="36">
        <f t="shared" si="68"/>
        <v>0</v>
      </c>
    </row>
    <row r="369" spans="1:15" s="4" customFormat="1" ht="15.75" outlineLevel="1" thickBot="1" x14ac:dyDescent="0.3">
      <c r="A369" s="27" t="s">
        <v>678</v>
      </c>
      <c r="B369" s="77" t="s">
        <v>679</v>
      </c>
      <c r="C369" s="45">
        <f t="shared" si="62"/>
        <v>0</v>
      </c>
      <c r="D369" s="42">
        <v>0</v>
      </c>
      <c r="E369" s="42">
        <v>0</v>
      </c>
      <c r="F369" s="42">
        <v>0</v>
      </c>
      <c r="G369" s="42">
        <v>0</v>
      </c>
      <c r="H369" s="42">
        <v>0</v>
      </c>
      <c r="I369" s="42">
        <v>0</v>
      </c>
      <c r="J369" s="42">
        <v>0</v>
      </c>
      <c r="K369" s="42">
        <v>0</v>
      </c>
      <c r="L369" s="42">
        <v>0</v>
      </c>
      <c r="M369" s="42">
        <v>0</v>
      </c>
      <c r="N369" s="42">
        <v>0</v>
      </c>
      <c r="O369" s="42">
        <v>0</v>
      </c>
    </row>
    <row r="370" spans="1:15" s="4" customFormat="1" ht="15.75" outlineLevel="1" thickBot="1" x14ac:dyDescent="0.3">
      <c r="A370" s="27" t="s">
        <v>680</v>
      </c>
      <c r="B370" s="77" t="s">
        <v>681</v>
      </c>
      <c r="C370" s="45">
        <f t="shared" si="62"/>
        <v>0</v>
      </c>
      <c r="D370" s="42">
        <v>0</v>
      </c>
      <c r="E370" s="42">
        <v>0</v>
      </c>
      <c r="F370" s="42">
        <v>0</v>
      </c>
      <c r="G370" s="42">
        <v>0</v>
      </c>
      <c r="H370" s="42">
        <v>0</v>
      </c>
      <c r="I370" s="42">
        <v>0</v>
      </c>
      <c r="J370" s="42">
        <v>0</v>
      </c>
      <c r="K370" s="42">
        <v>0</v>
      </c>
      <c r="L370" s="42">
        <v>0</v>
      </c>
      <c r="M370" s="42">
        <v>0</v>
      </c>
      <c r="N370" s="42">
        <v>0</v>
      </c>
      <c r="O370" s="42">
        <v>0</v>
      </c>
    </row>
    <row r="371" spans="1:15" s="4" customFormat="1" ht="15.75" outlineLevel="1" thickBot="1" x14ac:dyDescent="0.3">
      <c r="A371" s="27" t="s">
        <v>682</v>
      </c>
      <c r="B371" s="77" t="s">
        <v>683</v>
      </c>
      <c r="C371" s="45">
        <f t="shared" si="62"/>
        <v>0</v>
      </c>
      <c r="D371" s="42">
        <v>0</v>
      </c>
      <c r="E371" s="42">
        <v>0</v>
      </c>
      <c r="F371" s="42">
        <v>0</v>
      </c>
      <c r="G371" s="42">
        <v>0</v>
      </c>
      <c r="H371" s="42">
        <v>0</v>
      </c>
      <c r="I371" s="42">
        <v>0</v>
      </c>
      <c r="J371" s="42">
        <v>0</v>
      </c>
      <c r="K371" s="42">
        <v>0</v>
      </c>
      <c r="L371" s="42">
        <v>0</v>
      </c>
      <c r="M371" s="42">
        <v>0</v>
      </c>
      <c r="N371" s="42">
        <v>0</v>
      </c>
      <c r="O371" s="42">
        <v>0</v>
      </c>
    </row>
    <row r="372" spans="1:15" s="4" customFormat="1" ht="15.75" outlineLevel="1" thickBot="1" x14ac:dyDescent="0.3">
      <c r="A372" s="27" t="s">
        <v>684</v>
      </c>
      <c r="B372" s="77" t="s">
        <v>685</v>
      </c>
      <c r="C372" s="45">
        <f t="shared" si="62"/>
        <v>0</v>
      </c>
      <c r="D372" s="42">
        <v>0</v>
      </c>
      <c r="E372" s="42">
        <v>0</v>
      </c>
      <c r="F372" s="42">
        <v>0</v>
      </c>
      <c r="G372" s="42">
        <v>0</v>
      </c>
      <c r="H372" s="42">
        <v>0</v>
      </c>
      <c r="I372" s="42">
        <v>0</v>
      </c>
      <c r="J372" s="42">
        <v>0</v>
      </c>
      <c r="K372" s="42">
        <v>0</v>
      </c>
      <c r="L372" s="42">
        <v>0</v>
      </c>
      <c r="M372" s="42">
        <v>0</v>
      </c>
      <c r="N372" s="42">
        <v>0</v>
      </c>
      <c r="O372" s="42">
        <v>0</v>
      </c>
    </row>
    <row r="373" spans="1:15" s="4" customFormat="1" ht="15.75" outlineLevel="1" thickBot="1" x14ac:dyDescent="0.3">
      <c r="A373" s="27" t="s">
        <v>686</v>
      </c>
      <c r="B373" s="77" t="s">
        <v>687</v>
      </c>
      <c r="C373" s="45">
        <f t="shared" si="62"/>
        <v>0</v>
      </c>
      <c r="D373" s="42">
        <v>0</v>
      </c>
      <c r="E373" s="42">
        <v>0</v>
      </c>
      <c r="F373" s="42">
        <v>0</v>
      </c>
      <c r="G373" s="42">
        <v>0</v>
      </c>
      <c r="H373" s="42">
        <v>0</v>
      </c>
      <c r="I373" s="42">
        <v>0</v>
      </c>
      <c r="J373" s="42">
        <v>0</v>
      </c>
      <c r="K373" s="42">
        <v>0</v>
      </c>
      <c r="L373" s="42">
        <v>0</v>
      </c>
      <c r="M373" s="42">
        <v>0</v>
      </c>
      <c r="N373" s="42">
        <v>0</v>
      </c>
      <c r="O373" s="42">
        <v>0</v>
      </c>
    </row>
    <row r="374" spans="1:15" s="4" customFormat="1" ht="15.75" outlineLevel="1" thickBot="1" x14ac:dyDescent="0.3">
      <c r="A374" s="27" t="s">
        <v>688</v>
      </c>
      <c r="B374" s="77" t="s">
        <v>689</v>
      </c>
      <c r="C374" s="45">
        <f t="shared" si="62"/>
        <v>0</v>
      </c>
      <c r="D374" s="42">
        <v>0</v>
      </c>
      <c r="E374" s="42">
        <v>0</v>
      </c>
      <c r="F374" s="42">
        <v>0</v>
      </c>
      <c r="G374" s="42">
        <v>0</v>
      </c>
      <c r="H374" s="42">
        <v>0</v>
      </c>
      <c r="I374" s="42">
        <v>0</v>
      </c>
      <c r="J374" s="42">
        <v>0</v>
      </c>
      <c r="K374" s="42">
        <v>0</v>
      </c>
      <c r="L374" s="42">
        <v>0</v>
      </c>
      <c r="M374" s="42">
        <v>0</v>
      </c>
      <c r="N374" s="42">
        <v>0</v>
      </c>
      <c r="O374" s="42">
        <v>0</v>
      </c>
    </row>
    <row r="375" spans="1:15" s="4" customFormat="1" ht="15.75" outlineLevel="1" thickBot="1" x14ac:dyDescent="0.3">
      <c r="A375" s="27" t="s">
        <v>690</v>
      </c>
      <c r="B375" s="77" t="s">
        <v>691</v>
      </c>
      <c r="C375" s="45">
        <f t="shared" si="62"/>
        <v>0</v>
      </c>
      <c r="D375" s="42">
        <v>0</v>
      </c>
      <c r="E375" s="42">
        <v>0</v>
      </c>
      <c r="F375" s="42">
        <v>0</v>
      </c>
      <c r="G375" s="42">
        <v>0</v>
      </c>
      <c r="H375" s="42">
        <v>0</v>
      </c>
      <c r="I375" s="42">
        <v>0</v>
      </c>
      <c r="J375" s="42">
        <v>0</v>
      </c>
      <c r="K375" s="42">
        <v>0</v>
      </c>
      <c r="L375" s="42">
        <v>0</v>
      </c>
      <c r="M375" s="42">
        <v>0</v>
      </c>
      <c r="N375" s="42">
        <v>0</v>
      </c>
      <c r="O375" s="42">
        <v>0</v>
      </c>
    </row>
    <row r="376" spans="1:15" s="4" customFormat="1" ht="15.75" outlineLevel="1" thickBot="1" x14ac:dyDescent="0.3">
      <c r="A376" s="27" t="s">
        <v>692</v>
      </c>
      <c r="B376" s="77" t="s">
        <v>693</v>
      </c>
      <c r="C376" s="45">
        <f t="shared" si="62"/>
        <v>0</v>
      </c>
      <c r="D376" s="42">
        <v>0</v>
      </c>
      <c r="E376" s="42">
        <v>0</v>
      </c>
      <c r="F376" s="42">
        <v>0</v>
      </c>
      <c r="G376" s="42">
        <v>0</v>
      </c>
      <c r="H376" s="42">
        <v>0</v>
      </c>
      <c r="I376" s="42">
        <v>0</v>
      </c>
      <c r="J376" s="42">
        <v>0</v>
      </c>
      <c r="K376" s="42">
        <v>0</v>
      </c>
      <c r="L376" s="42">
        <v>0</v>
      </c>
      <c r="M376" s="42">
        <v>0</v>
      </c>
      <c r="N376" s="42">
        <v>0</v>
      </c>
      <c r="O376" s="42">
        <v>0</v>
      </c>
    </row>
    <row r="377" spans="1:15" s="4" customFormat="1" ht="15.75" outlineLevel="1" thickBot="1" x14ac:dyDescent="0.3">
      <c r="A377" s="27" t="s">
        <v>694</v>
      </c>
      <c r="B377" s="77" t="s">
        <v>695</v>
      </c>
      <c r="C377" s="45">
        <f t="shared" si="62"/>
        <v>0</v>
      </c>
      <c r="D377" s="42">
        <v>0</v>
      </c>
      <c r="E377" s="42">
        <v>0</v>
      </c>
      <c r="F377" s="42">
        <v>0</v>
      </c>
      <c r="G377" s="42">
        <v>0</v>
      </c>
      <c r="H377" s="42">
        <v>0</v>
      </c>
      <c r="I377" s="42">
        <v>0</v>
      </c>
      <c r="J377" s="42">
        <v>0</v>
      </c>
      <c r="K377" s="42">
        <v>0</v>
      </c>
      <c r="L377" s="42">
        <v>0</v>
      </c>
      <c r="M377" s="42">
        <v>0</v>
      </c>
      <c r="N377" s="42">
        <v>0</v>
      </c>
      <c r="O377" s="42">
        <v>0</v>
      </c>
    </row>
    <row r="378" spans="1:15" ht="15.75" thickBot="1" x14ac:dyDescent="0.3">
      <c r="A378" s="26">
        <v>7500</v>
      </c>
      <c r="B378" s="76" t="s">
        <v>796</v>
      </c>
      <c r="C378" s="36">
        <f>SUM(C379:C387)</f>
        <v>0</v>
      </c>
      <c r="D378" s="36">
        <f t="shared" ref="D378:O378" si="69">SUM(D379:D387)</f>
        <v>0</v>
      </c>
      <c r="E378" s="36">
        <f t="shared" si="69"/>
        <v>0</v>
      </c>
      <c r="F378" s="36">
        <f t="shared" si="69"/>
        <v>0</v>
      </c>
      <c r="G378" s="36">
        <f t="shared" si="69"/>
        <v>0</v>
      </c>
      <c r="H378" s="36">
        <f t="shared" si="69"/>
        <v>0</v>
      </c>
      <c r="I378" s="36">
        <f t="shared" si="69"/>
        <v>0</v>
      </c>
      <c r="J378" s="36">
        <f t="shared" si="69"/>
        <v>0</v>
      </c>
      <c r="K378" s="36">
        <f t="shared" si="69"/>
        <v>0</v>
      </c>
      <c r="L378" s="36">
        <f t="shared" si="69"/>
        <v>0</v>
      </c>
      <c r="M378" s="36">
        <f t="shared" si="69"/>
        <v>0</v>
      </c>
      <c r="N378" s="36">
        <f t="shared" si="69"/>
        <v>0</v>
      </c>
      <c r="O378" s="36">
        <f t="shared" si="69"/>
        <v>0</v>
      </c>
    </row>
    <row r="379" spans="1:15" s="4" customFormat="1" ht="15.75" outlineLevel="1" thickBot="1" x14ac:dyDescent="0.3">
      <c r="A379" s="44" t="s">
        <v>696</v>
      </c>
      <c r="B379" s="77" t="s">
        <v>697</v>
      </c>
      <c r="C379" s="45">
        <f t="shared" si="62"/>
        <v>0</v>
      </c>
      <c r="D379" s="42">
        <v>0</v>
      </c>
      <c r="E379" s="42">
        <v>0</v>
      </c>
      <c r="F379" s="42">
        <v>0</v>
      </c>
      <c r="G379" s="42">
        <v>0</v>
      </c>
      <c r="H379" s="42">
        <v>0</v>
      </c>
      <c r="I379" s="42">
        <v>0</v>
      </c>
      <c r="J379" s="42">
        <v>0</v>
      </c>
      <c r="K379" s="42">
        <v>0</v>
      </c>
      <c r="L379" s="42">
        <v>0</v>
      </c>
      <c r="M379" s="42">
        <v>0</v>
      </c>
      <c r="N379" s="42">
        <v>0</v>
      </c>
      <c r="O379" s="42">
        <v>0</v>
      </c>
    </row>
    <row r="380" spans="1:15" s="4" customFormat="1" ht="15.75" outlineLevel="1" thickBot="1" x14ac:dyDescent="0.3">
      <c r="A380" s="44" t="s">
        <v>698</v>
      </c>
      <c r="B380" s="77" t="s">
        <v>699</v>
      </c>
      <c r="C380" s="45">
        <f t="shared" si="62"/>
        <v>0</v>
      </c>
      <c r="D380" s="42">
        <v>0</v>
      </c>
      <c r="E380" s="42">
        <v>0</v>
      </c>
      <c r="F380" s="42">
        <v>0</v>
      </c>
      <c r="G380" s="42">
        <v>0</v>
      </c>
      <c r="H380" s="42">
        <v>0</v>
      </c>
      <c r="I380" s="42">
        <v>0</v>
      </c>
      <c r="J380" s="42">
        <v>0</v>
      </c>
      <c r="K380" s="42">
        <v>0</v>
      </c>
      <c r="L380" s="42">
        <v>0</v>
      </c>
      <c r="M380" s="42">
        <v>0</v>
      </c>
      <c r="N380" s="42">
        <v>0</v>
      </c>
      <c r="O380" s="42">
        <v>0</v>
      </c>
    </row>
    <row r="381" spans="1:15" s="4" customFormat="1" ht="15.75" outlineLevel="1" thickBot="1" x14ac:dyDescent="0.3">
      <c r="A381" s="44" t="s">
        <v>700</v>
      </c>
      <c r="B381" s="77" t="s">
        <v>701</v>
      </c>
      <c r="C381" s="45">
        <f t="shared" si="62"/>
        <v>0</v>
      </c>
      <c r="D381" s="42">
        <v>0</v>
      </c>
      <c r="E381" s="42">
        <v>0</v>
      </c>
      <c r="F381" s="42">
        <v>0</v>
      </c>
      <c r="G381" s="42">
        <v>0</v>
      </c>
      <c r="H381" s="42">
        <v>0</v>
      </c>
      <c r="I381" s="42">
        <v>0</v>
      </c>
      <c r="J381" s="42">
        <v>0</v>
      </c>
      <c r="K381" s="42">
        <v>0</v>
      </c>
      <c r="L381" s="42">
        <v>0</v>
      </c>
      <c r="M381" s="42">
        <v>0</v>
      </c>
      <c r="N381" s="42">
        <v>0</v>
      </c>
      <c r="O381" s="42">
        <v>0</v>
      </c>
    </row>
    <row r="382" spans="1:15" s="4" customFormat="1" ht="15.75" outlineLevel="1" thickBot="1" x14ac:dyDescent="0.3">
      <c r="A382" s="44" t="s">
        <v>702</v>
      </c>
      <c r="B382" s="77" t="s">
        <v>703</v>
      </c>
      <c r="C382" s="45">
        <f t="shared" si="62"/>
        <v>0</v>
      </c>
      <c r="D382" s="42">
        <v>0</v>
      </c>
      <c r="E382" s="42">
        <v>0</v>
      </c>
      <c r="F382" s="42">
        <v>0</v>
      </c>
      <c r="G382" s="42">
        <v>0</v>
      </c>
      <c r="H382" s="42">
        <v>0</v>
      </c>
      <c r="I382" s="42">
        <v>0</v>
      </c>
      <c r="J382" s="42">
        <v>0</v>
      </c>
      <c r="K382" s="42">
        <v>0</v>
      </c>
      <c r="L382" s="42">
        <v>0</v>
      </c>
      <c r="M382" s="42">
        <v>0</v>
      </c>
      <c r="N382" s="42">
        <v>0</v>
      </c>
      <c r="O382" s="42">
        <v>0</v>
      </c>
    </row>
    <row r="383" spans="1:15" s="4" customFormat="1" ht="15.75" outlineLevel="1" thickBot="1" x14ac:dyDescent="0.3">
      <c r="A383" s="44" t="s">
        <v>704</v>
      </c>
      <c r="B383" s="77" t="s">
        <v>705</v>
      </c>
      <c r="C383" s="45">
        <f t="shared" si="62"/>
        <v>0</v>
      </c>
      <c r="D383" s="42">
        <v>0</v>
      </c>
      <c r="E383" s="42">
        <v>0</v>
      </c>
      <c r="F383" s="42">
        <v>0</v>
      </c>
      <c r="G383" s="42">
        <v>0</v>
      </c>
      <c r="H383" s="42">
        <v>0</v>
      </c>
      <c r="I383" s="42">
        <v>0</v>
      </c>
      <c r="J383" s="42">
        <v>0</v>
      </c>
      <c r="K383" s="42">
        <v>0</v>
      </c>
      <c r="L383" s="42">
        <v>0</v>
      </c>
      <c r="M383" s="42">
        <v>0</v>
      </c>
      <c r="N383" s="42">
        <v>0</v>
      </c>
      <c r="O383" s="42">
        <v>0</v>
      </c>
    </row>
    <row r="384" spans="1:15" s="4" customFormat="1" ht="15.75" outlineLevel="1" thickBot="1" x14ac:dyDescent="0.3">
      <c r="A384" s="44" t="s">
        <v>706</v>
      </c>
      <c r="B384" s="77" t="s">
        <v>707</v>
      </c>
      <c r="C384" s="45">
        <f t="shared" si="62"/>
        <v>0</v>
      </c>
      <c r="D384" s="42">
        <v>0</v>
      </c>
      <c r="E384" s="42">
        <v>0</v>
      </c>
      <c r="F384" s="42">
        <v>0</v>
      </c>
      <c r="G384" s="42">
        <v>0</v>
      </c>
      <c r="H384" s="42">
        <v>0</v>
      </c>
      <c r="I384" s="42">
        <v>0</v>
      </c>
      <c r="J384" s="42">
        <v>0</v>
      </c>
      <c r="K384" s="42">
        <v>0</v>
      </c>
      <c r="L384" s="42">
        <v>0</v>
      </c>
      <c r="M384" s="42">
        <v>0</v>
      </c>
      <c r="N384" s="42">
        <v>0</v>
      </c>
      <c r="O384" s="42">
        <v>0</v>
      </c>
    </row>
    <row r="385" spans="1:15" s="4" customFormat="1" ht="15.75" outlineLevel="1" thickBot="1" x14ac:dyDescent="0.3">
      <c r="A385" s="44" t="s">
        <v>708</v>
      </c>
      <c r="B385" s="77" t="s">
        <v>709</v>
      </c>
      <c r="C385" s="45">
        <f t="shared" si="62"/>
        <v>0</v>
      </c>
      <c r="D385" s="42">
        <v>0</v>
      </c>
      <c r="E385" s="42">
        <v>0</v>
      </c>
      <c r="F385" s="42">
        <v>0</v>
      </c>
      <c r="G385" s="42">
        <v>0</v>
      </c>
      <c r="H385" s="42">
        <v>0</v>
      </c>
      <c r="I385" s="42">
        <v>0</v>
      </c>
      <c r="J385" s="42">
        <v>0</v>
      </c>
      <c r="K385" s="42">
        <v>0</v>
      </c>
      <c r="L385" s="42">
        <v>0</v>
      </c>
      <c r="M385" s="42">
        <v>0</v>
      </c>
      <c r="N385" s="42">
        <v>0</v>
      </c>
      <c r="O385" s="42">
        <v>0</v>
      </c>
    </row>
    <row r="386" spans="1:15" s="4" customFormat="1" ht="15.75" outlineLevel="1" thickBot="1" x14ac:dyDescent="0.3">
      <c r="A386" s="44" t="s">
        <v>710</v>
      </c>
      <c r="B386" s="77" t="s">
        <v>711</v>
      </c>
      <c r="C386" s="45">
        <f t="shared" si="62"/>
        <v>0</v>
      </c>
      <c r="D386" s="42">
        <v>0</v>
      </c>
      <c r="E386" s="42">
        <v>0</v>
      </c>
      <c r="F386" s="42">
        <v>0</v>
      </c>
      <c r="G386" s="42">
        <v>0</v>
      </c>
      <c r="H386" s="42">
        <v>0</v>
      </c>
      <c r="I386" s="42">
        <v>0</v>
      </c>
      <c r="J386" s="42">
        <v>0</v>
      </c>
      <c r="K386" s="42">
        <v>0</v>
      </c>
      <c r="L386" s="42">
        <v>0</v>
      </c>
      <c r="M386" s="42">
        <v>0</v>
      </c>
      <c r="N386" s="42">
        <v>0</v>
      </c>
      <c r="O386" s="42">
        <v>0</v>
      </c>
    </row>
    <row r="387" spans="1:15" s="4" customFormat="1" ht="15.75" outlineLevel="1" thickBot="1" x14ac:dyDescent="0.3">
      <c r="A387" s="44" t="s">
        <v>712</v>
      </c>
      <c r="B387" s="77" t="s">
        <v>713</v>
      </c>
      <c r="C387" s="45">
        <f t="shared" si="62"/>
        <v>0</v>
      </c>
      <c r="D387" s="42">
        <v>0</v>
      </c>
      <c r="E387" s="42">
        <v>0</v>
      </c>
      <c r="F387" s="42">
        <v>0</v>
      </c>
      <c r="G387" s="42">
        <v>0</v>
      </c>
      <c r="H387" s="42">
        <v>0</v>
      </c>
      <c r="I387" s="42">
        <v>0</v>
      </c>
      <c r="J387" s="42">
        <v>0</v>
      </c>
      <c r="K387" s="42">
        <v>0</v>
      </c>
      <c r="L387" s="42">
        <v>0</v>
      </c>
      <c r="M387" s="42">
        <v>0</v>
      </c>
      <c r="N387" s="42">
        <v>0</v>
      </c>
      <c r="O387" s="42">
        <v>0</v>
      </c>
    </row>
    <row r="388" spans="1:15" ht="15.75" thickBot="1" x14ac:dyDescent="0.3">
      <c r="A388" s="26">
        <v>7600</v>
      </c>
      <c r="B388" s="76" t="s">
        <v>797</v>
      </c>
      <c r="C388" s="36">
        <f>SUM(C389:C390)</f>
        <v>0</v>
      </c>
      <c r="D388" s="36">
        <f t="shared" ref="D388:O388" si="70">SUM(D389:D390)</f>
        <v>0</v>
      </c>
      <c r="E388" s="36">
        <f t="shared" si="70"/>
        <v>0</v>
      </c>
      <c r="F388" s="36">
        <f t="shared" si="70"/>
        <v>0</v>
      </c>
      <c r="G388" s="36">
        <f t="shared" si="70"/>
        <v>0</v>
      </c>
      <c r="H388" s="36">
        <f t="shared" si="70"/>
        <v>0</v>
      </c>
      <c r="I388" s="36">
        <f t="shared" si="70"/>
        <v>0</v>
      </c>
      <c r="J388" s="36">
        <f t="shared" si="70"/>
        <v>0</v>
      </c>
      <c r="K388" s="36">
        <f t="shared" si="70"/>
        <v>0</v>
      </c>
      <c r="L388" s="36">
        <f t="shared" si="70"/>
        <v>0</v>
      </c>
      <c r="M388" s="36">
        <f t="shared" si="70"/>
        <v>0</v>
      </c>
      <c r="N388" s="36">
        <f t="shared" si="70"/>
        <v>0</v>
      </c>
      <c r="O388" s="36">
        <f t="shared" si="70"/>
        <v>0</v>
      </c>
    </row>
    <row r="389" spans="1:15" s="4" customFormat="1" ht="15.75" outlineLevel="1" thickBot="1" x14ac:dyDescent="0.3">
      <c r="A389" s="44" t="s">
        <v>714</v>
      </c>
      <c r="B389" s="77" t="s">
        <v>715</v>
      </c>
      <c r="C389" s="45">
        <f t="shared" si="62"/>
        <v>0</v>
      </c>
      <c r="D389" s="42">
        <v>0</v>
      </c>
      <c r="E389" s="42">
        <v>0</v>
      </c>
      <c r="F389" s="42">
        <v>0</v>
      </c>
      <c r="G389" s="42">
        <v>0</v>
      </c>
      <c r="H389" s="42">
        <v>0</v>
      </c>
      <c r="I389" s="42">
        <v>0</v>
      </c>
      <c r="J389" s="42">
        <v>0</v>
      </c>
      <c r="K389" s="42">
        <v>0</v>
      </c>
      <c r="L389" s="42">
        <v>0</v>
      </c>
      <c r="M389" s="42">
        <v>0</v>
      </c>
      <c r="N389" s="42">
        <v>0</v>
      </c>
      <c r="O389" s="42">
        <v>0</v>
      </c>
    </row>
    <row r="390" spans="1:15" s="4" customFormat="1" ht="15.75" outlineLevel="1" thickBot="1" x14ac:dyDescent="0.3">
      <c r="A390" s="44" t="s">
        <v>716</v>
      </c>
      <c r="B390" s="77" t="s">
        <v>717</v>
      </c>
      <c r="C390" s="45">
        <f t="shared" si="62"/>
        <v>0</v>
      </c>
      <c r="D390" s="42">
        <v>0</v>
      </c>
      <c r="E390" s="42">
        <v>0</v>
      </c>
      <c r="F390" s="42">
        <v>0</v>
      </c>
      <c r="G390" s="42">
        <v>0</v>
      </c>
      <c r="H390" s="42">
        <v>0</v>
      </c>
      <c r="I390" s="42">
        <v>0</v>
      </c>
      <c r="J390" s="42">
        <v>0</v>
      </c>
      <c r="K390" s="42">
        <v>0</v>
      </c>
      <c r="L390" s="42">
        <v>0</v>
      </c>
      <c r="M390" s="42">
        <v>0</v>
      </c>
      <c r="N390" s="42">
        <v>0</v>
      </c>
      <c r="O390" s="42">
        <v>0</v>
      </c>
    </row>
    <row r="391" spans="1:15" ht="15.75" thickBot="1" x14ac:dyDescent="0.3">
      <c r="A391" s="26">
        <v>7900</v>
      </c>
      <c r="B391" s="76" t="s">
        <v>798</v>
      </c>
      <c r="C391" s="36">
        <f>SUM(C392:C394)</f>
        <v>0</v>
      </c>
      <c r="D391" s="36">
        <f t="shared" ref="D391:O391" si="71">SUM(D392:D394)</f>
        <v>0</v>
      </c>
      <c r="E391" s="36">
        <f t="shared" si="71"/>
        <v>0</v>
      </c>
      <c r="F391" s="36">
        <f t="shared" si="71"/>
        <v>0</v>
      </c>
      <c r="G391" s="36">
        <f t="shared" si="71"/>
        <v>0</v>
      </c>
      <c r="H391" s="36">
        <f t="shared" si="71"/>
        <v>0</v>
      </c>
      <c r="I391" s="36">
        <f t="shared" si="71"/>
        <v>0</v>
      </c>
      <c r="J391" s="36">
        <f t="shared" si="71"/>
        <v>0</v>
      </c>
      <c r="K391" s="36">
        <f t="shared" si="71"/>
        <v>0</v>
      </c>
      <c r="L391" s="36">
        <f t="shared" si="71"/>
        <v>0</v>
      </c>
      <c r="M391" s="36">
        <f t="shared" si="71"/>
        <v>0</v>
      </c>
      <c r="N391" s="36">
        <f t="shared" si="71"/>
        <v>0</v>
      </c>
      <c r="O391" s="36">
        <f t="shared" si="71"/>
        <v>0</v>
      </c>
    </row>
    <row r="392" spans="1:15" s="4" customFormat="1" ht="15.75" outlineLevel="1" thickBot="1" x14ac:dyDescent="0.3">
      <c r="A392" s="44" t="s">
        <v>718</v>
      </c>
      <c r="B392" s="77" t="s">
        <v>719</v>
      </c>
      <c r="C392" s="45">
        <f t="shared" si="62"/>
        <v>0</v>
      </c>
      <c r="D392" s="42">
        <v>0</v>
      </c>
      <c r="E392" s="42">
        <v>0</v>
      </c>
      <c r="F392" s="42">
        <v>0</v>
      </c>
      <c r="G392" s="42">
        <v>0</v>
      </c>
      <c r="H392" s="42">
        <v>0</v>
      </c>
      <c r="I392" s="42">
        <v>0</v>
      </c>
      <c r="J392" s="42">
        <v>0</v>
      </c>
      <c r="K392" s="42">
        <v>0</v>
      </c>
      <c r="L392" s="42">
        <v>0</v>
      </c>
      <c r="M392" s="42">
        <v>0</v>
      </c>
      <c r="N392" s="42">
        <v>0</v>
      </c>
      <c r="O392" s="42">
        <v>0</v>
      </c>
    </row>
    <row r="393" spans="1:15" s="4" customFormat="1" ht="15.75" outlineLevel="1" thickBot="1" x14ac:dyDescent="0.3">
      <c r="A393" s="44" t="s">
        <v>720</v>
      </c>
      <c r="B393" s="77" t="s">
        <v>721</v>
      </c>
      <c r="C393" s="45">
        <f t="shared" si="62"/>
        <v>0</v>
      </c>
      <c r="D393" s="42">
        <v>0</v>
      </c>
      <c r="E393" s="42">
        <v>0</v>
      </c>
      <c r="F393" s="42">
        <v>0</v>
      </c>
      <c r="G393" s="42">
        <v>0</v>
      </c>
      <c r="H393" s="42">
        <v>0</v>
      </c>
      <c r="I393" s="42">
        <v>0</v>
      </c>
      <c r="J393" s="42">
        <v>0</v>
      </c>
      <c r="K393" s="42">
        <v>0</v>
      </c>
      <c r="L393" s="42">
        <v>0</v>
      </c>
      <c r="M393" s="42">
        <v>0</v>
      </c>
      <c r="N393" s="42">
        <v>0</v>
      </c>
      <c r="O393" s="42">
        <v>0</v>
      </c>
    </row>
    <row r="394" spans="1:15" s="4" customFormat="1" ht="15.75" outlineLevel="1" thickBot="1" x14ac:dyDescent="0.3">
      <c r="A394" s="44" t="s">
        <v>274</v>
      </c>
      <c r="B394" s="77" t="s">
        <v>275</v>
      </c>
      <c r="C394" s="45">
        <f t="shared" si="62"/>
        <v>0</v>
      </c>
      <c r="D394" s="42">
        <v>0</v>
      </c>
      <c r="E394" s="42">
        <v>0</v>
      </c>
      <c r="F394" s="42">
        <v>0</v>
      </c>
      <c r="G394" s="42">
        <v>0</v>
      </c>
      <c r="H394" s="42">
        <v>0</v>
      </c>
      <c r="I394" s="42">
        <v>0</v>
      </c>
      <c r="J394" s="42">
        <v>0</v>
      </c>
      <c r="K394" s="42">
        <v>0</v>
      </c>
      <c r="L394" s="42">
        <v>0</v>
      </c>
      <c r="M394" s="42">
        <v>0</v>
      </c>
      <c r="N394" s="42">
        <v>0</v>
      </c>
      <c r="O394" s="42">
        <v>0</v>
      </c>
    </row>
    <row r="395" spans="1:15" ht="15.75" thickBot="1" x14ac:dyDescent="0.3">
      <c r="A395" s="25">
        <v>8000</v>
      </c>
      <c r="B395" s="78" t="s">
        <v>828</v>
      </c>
      <c r="C395" s="37">
        <f>C396+C403+C409</f>
        <v>18552845.109999999</v>
      </c>
      <c r="D395" s="37">
        <f t="shared" ref="D395:O395" si="72">D396+D403+D409</f>
        <v>1489986.34</v>
      </c>
      <c r="E395" s="37">
        <f t="shared" si="72"/>
        <v>1489986.34</v>
      </c>
      <c r="F395" s="37">
        <f t="shared" si="72"/>
        <v>5273084.1099999994</v>
      </c>
      <c r="G395" s="37">
        <f>G396+G403+G409</f>
        <v>2529893.58</v>
      </c>
      <c r="H395" s="37">
        <f t="shared" si="72"/>
        <v>1489986.34</v>
      </c>
      <c r="I395" s="37">
        <f t="shared" si="72"/>
        <v>1489986.34</v>
      </c>
      <c r="J395" s="37">
        <f t="shared" si="72"/>
        <v>1489986.34</v>
      </c>
      <c r="K395" s="37">
        <f t="shared" si="72"/>
        <v>1489986.34</v>
      </c>
      <c r="L395" s="37">
        <f t="shared" si="72"/>
        <v>1489989.36</v>
      </c>
      <c r="M395" s="37">
        <f t="shared" si="72"/>
        <v>106653.34</v>
      </c>
      <c r="N395" s="37">
        <f t="shared" si="72"/>
        <v>106653.34</v>
      </c>
      <c r="O395" s="37">
        <f t="shared" si="72"/>
        <v>106653.34</v>
      </c>
    </row>
    <row r="396" spans="1:15" ht="15.75" thickBot="1" x14ac:dyDescent="0.3">
      <c r="A396" s="26">
        <v>8100</v>
      </c>
      <c r="B396" s="76" t="s">
        <v>254</v>
      </c>
      <c r="C396" s="36">
        <f>SUM(C397:C402)</f>
        <v>0</v>
      </c>
      <c r="D396" s="36">
        <f t="shared" ref="D396:O396" si="73">SUM(D397:D402)</f>
        <v>0</v>
      </c>
      <c r="E396" s="36">
        <f t="shared" si="73"/>
        <v>0</v>
      </c>
      <c r="F396" s="36">
        <f t="shared" si="73"/>
        <v>0</v>
      </c>
      <c r="G396" s="36">
        <f t="shared" si="73"/>
        <v>0</v>
      </c>
      <c r="H396" s="36">
        <f t="shared" si="73"/>
        <v>0</v>
      </c>
      <c r="I396" s="36">
        <f t="shared" si="73"/>
        <v>0</v>
      </c>
      <c r="J396" s="36">
        <f t="shared" si="73"/>
        <v>0</v>
      </c>
      <c r="K396" s="36">
        <f t="shared" si="73"/>
        <v>0</v>
      </c>
      <c r="L396" s="36">
        <f t="shared" si="73"/>
        <v>0</v>
      </c>
      <c r="M396" s="36">
        <f t="shared" si="73"/>
        <v>0</v>
      </c>
      <c r="N396" s="36">
        <f t="shared" si="73"/>
        <v>0</v>
      </c>
      <c r="O396" s="36">
        <f t="shared" si="73"/>
        <v>0</v>
      </c>
    </row>
    <row r="397" spans="1:15" s="4" customFormat="1" ht="15.75" outlineLevel="1" thickBot="1" x14ac:dyDescent="0.3">
      <c r="A397" s="44" t="s">
        <v>285</v>
      </c>
      <c r="B397" s="77" t="s">
        <v>722</v>
      </c>
      <c r="C397" s="45">
        <f t="shared" si="62"/>
        <v>0</v>
      </c>
      <c r="D397" s="42">
        <v>0</v>
      </c>
      <c r="E397" s="42">
        <v>0</v>
      </c>
      <c r="F397" s="42">
        <v>0</v>
      </c>
      <c r="G397" s="42">
        <v>0</v>
      </c>
      <c r="H397" s="42">
        <v>0</v>
      </c>
      <c r="I397" s="42">
        <v>0</v>
      </c>
      <c r="J397" s="42">
        <v>0</v>
      </c>
      <c r="K397" s="42">
        <v>0</v>
      </c>
      <c r="L397" s="42">
        <v>0</v>
      </c>
      <c r="M397" s="42">
        <v>0</v>
      </c>
      <c r="N397" s="42">
        <v>0</v>
      </c>
      <c r="O397" s="42">
        <v>0</v>
      </c>
    </row>
    <row r="398" spans="1:15" s="4" customFormat="1" ht="15.75" outlineLevel="1" thickBot="1" x14ac:dyDescent="0.3">
      <c r="A398" s="44" t="s">
        <v>286</v>
      </c>
      <c r="B398" s="77" t="s">
        <v>723</v>
      </c>
      <c r="C398" s="45">
        <f t="shared" si="62"/>
        <v>0</v>
      </c>
      <c r="D398" s="42">
        <v>0</v>
      </c>
      <c r="E398" s="42">
        <v>0</v>
      </c>
      <c r="F398" s="42">
        <v>0</v>
      </c>
      <c r="G398" s="42">
        <v>0</v>
      </c>
      <c r="H398" s="42">
        <v>0</v>
      </c>
      <c r="I398" s="42">
        <v>0</v>
      </c>
      <c r="J398" s="42">
        <v>0</v>
      </c>
      <c r="K398" s="42">
        <v>0</v>
      </c>
      <c r="L398" s="42">
        <v>0</v>
      </c>
      <c r="M398" s="42">
        <v>0</v>
      </c>
      <c r="N398" s="42">
        <v>0</v>
      </c>
      <c r="O398" s="42">
        <v>0</v>
      </c>
    </row>
    <row r="399" spans="1:15" s="4" customFormat="1" ht="15.75" outlineLevel="1" thickBot="1" x14ac:dyDescent="0.3">
      <c r="A399" s="44" t="s">
        <v>287</v>
      </c>
      <c r="B399" s="77" t="s">
        <v>724</v>
      </c>
      <c r="C399" s="45">
        <f t="shared" si="62"/>
        <v>0</v>
      </c>
      <c r="D399" s="42">
        <v>0</v>
      </c>
      <c r="E399" s="42">
        <v>0</v>
      </c>
      <c r="F399" s="42">
        <v>0</v>
      </c>
      <c r="G399" s="42">
        <v>0</v>
      </c>
      <c r="H399" s="42">
        <v>0</v>
      </c>
      <c r="I399" s="42">
        <v>0</v>
      </c>
      <c r="J399" s="42">
        <v>0</v>
      </c>
      <c r="K399" s="42">
        <v>0</v>
      </c>
      <c r="L399" s="42">
        <v>0</v>
      </c>
      <c r="M399" s="42">
        <v>0</v>
      </c>
      <c r="N399" s="42">
        <v>0</v>
      </c>
      <c r="O399" s="42">
        <v>0</v>
      </c>
    </row>
    <row r="400" spans="1:15" s="4" customFormat="1" ht="15.75" outlineLevel="1" thickBot="1" x14ac:dyDescent="0.3">
      <c r="A400" s="44" t="s">
        <v>288</v>
      </c>
      <c r="B400" s="77" t="s">
        <v>725</v>
      </c>
      <c r="C400" s="45">
        <f t="shared" ref="C400:C444" si="74">SUM(D400:O400)</f>
        <v>0</v>
      </c>
      <c r="D400" s="42">
        <v>0</v>
      </c>
      <c r="E400" s="42">
        <v>0</v>
      </c>
      <c r="F400" s="42">
        <v>0</v>
      </c>
      <c r="G400" s="42">
        <v>0</v>
      </c>
      <c r="H400" s="42">
        <v>0</v>
      </c>
      <c r="I400" s="42">
        <v>0</v>
      </c>
      <c r="J400" s="42">
        <v>0</v>
      </c>
      <c r="K400" s="42">
        <v>0</v>
      </c>
      <c r="L400" s="42">
        <v>0</v>
      </c>
      <c r="M400" s="42">
        <v>0</v>
      </c>
      <c r="N400" s="42">
        <v>0</v>
      </c>
      <c r="O400" s="42">
        <v>0</v>
      </c>
    </row>
    <row r="401" spans="1:15" s="4" customFormat="1" ht="15.75" outlineLevel="1" thickBot="1" x14ac:dyDescent="0.3">
      <c r="A401" s="44" t="s">
        <v>289</v>
      </c>
      <c r="B401" s="77" t="s">
        <v>726</v>
      </c>
      <c r="C401" s="45">
        <f t="shared" si="74"/>
        <v>0</v>
      </c>
      <c r="D401" s="42">
        <v>0</v>
      </c>
      <c r="E401" s="42">
        <v>0</v>
      </c>
      <c r="F401" s="42">
        <v>0</v>
      </c>
      <c r="G401" s="42">
        <v>0</v>
      </c>
      <c r="H401" s="42">
        <v>0</v>
      </c>
      <c r="I401" s="42">
        <v>0</v>
      </c>
      <c r="J401" s="42">
        <v>0</v>
      </c>
      <c r="K401" s="42">
        <v>0</v>
      </c>
      <c r="L401" s="42">
        <v>0</v>
      </c>
      <c r="M401" s="42">
        <v>0</v>
      </c>
      <c r="N401" s="42">
        <v>0</v>
      </c>
      <c r="O401" s="42">
        <v>0</v>
      </c>
    </row>
    <row r="402" spans="1:15" s="4" customFormat="1" ht="15.75" outlineLevel="1" thickBot="1" x14ac:dyDescent="0.3">
      <c r="A402" s="44" t="s">
        <v>290</v>
      </c>
      <c r="B402" s="77" t="s">
        <v>727</v>
      </c>
      <c r="C402" s="45">
        <f t="shared" si="74"/>
        <v>0</v>
      </c>
      <c r="D402" s="42">
        <v>0</v>
      </c>
      <c r="E402" s="42">
        <v>0</v>
      </c>
      <c r="F402" s="42">
        <v>0</v>
      </c>
      <c r="G402" s="42">
        <v>0</v>
      </c>
      <c r="H402" s="42">
        <v>0</v>
      </c>
      <c r="I402" s="42">
        <v>0</v>
      </c>
      <c r="J402" s="42">
        <v>0</v>
      </c>
      <c r="K402" s="42">
        <v>0</v>
      </c>
      <c r="L402" s="42">
        <v>0</v>
      </c>
      <c r="M402" s="42">
        <v>0</v>
      </c>
      <c r="N402" s="42">
        <v>0</v>
      </c>
      <c r="O402" s="42">
        <v>0</v>
      </c>
    </row>
    <row r="403" spans="1:15" ht="15.75" thickBot="1" x14ac:dyDescent="0.3">
      <c r="A403" s="26">
        <v>8300</v>
      </c>
      <c r="B403" s="76" t="s">
        <v>799</v>
      </c>
      <c r="C403" s="36">
        <f>SUM(C404:C408)</f>
        <v>0</v>
      </c>
      <c r="D403" s="36">
        <f t="shared" ref="D403:O403" si="75">SUM(D404:D408)</f>
        <v>0</v>
      </c>
      <c r="E403" s="36">
        <f t="shared" si="75"/>
        <v>0</v>
      </c>
      <c r="F403" s="36">
        <f t="shared" si="75"/>
        <v>0</v>
      </c>
      <c r="G403" s="36">
        <f t="shared" si="75"/>
        <v>0</v>
      </c>
      <c r="H403" s="36">
        <f t="shared" si="75"/>
        <v>0</v>
      </c>
      <c r="I403" s="36">
        <f t="shared" si="75"/>
        <v>0</v>
      </c>
      <c r="J403" s="36">
        <f t="shared" si="75"/>
        <v>0</v>
      </c>
      <c r="K403" s="36">
        <f t="shared" si="75"/>
        <v>0</v>
      </c>
      <c r="L403" s="36">
        <f t="shared" si="75"/>
        <v>0</v>
      </c>
      <c r="M403" s="36">
        <f t="shared" si="75"/>
        <v>0</v>
      </c>
      <c r="N403" s="36">
        <f t="shared" si="75"/>
        <v>0</v>
      </c>
      <c r="O403" s="36">
        <f t="shared" si="75"/>
        <v>0</v>
      </c>
    </row>
    <row r="404" spans="1:15" s="4" customFormat="1" ht="15.75" outlineLevel="1" thickBot="1" x14ac:dyDescent="0.3">
      <c r="A404" s="44" t="s">
        <v>291</v>
      </c>
      <c r="B404" s="77" t="s">
        <v>728</v>
      </c>
      <c r="C404" s="45">
        <f t="shared" si="74"/>
        <v>0</v>
      </c>
      <c r="D404" s="42">
        <v>0</v>
      </c>
      <c r="E404" s="42">
        <v>0</v>
      </c>
      <c r="F404" s="42">
        <v>0</v>
      </c>
      <c r="G404" s="42">
        <v>0</v>
      </c>
      <c r="H404" s="42">
        <v>0</v>
      </c>
      <c r="I404" s="42">
        <v>0</v>
      </c>
      <c r="J404" s="42">
        <v>0</v>
      </c>
      <c r="K404" s="42">
        <v>0</v>
      </c>
      <c r="L404" s="42">
        <v>0</v>
      </c>
      <c r="M404" s="42">
        <v>0</v>
      </c>
      <c r="N404" s="42">
        <v>0</v>
      </c>
      <c r="O404" s="42">
        <v>0</v>
      </c>
    </row>
    <row r="405" spans="1:15" s="4" customFormat="1" ht="15.75" outlineLevel="1" thickBot="1" x14ac:dyDescent="0.3">
      <c r="A405" s="44" t="s">
        <v>292</v>
      </c>
      <c r="B405" s="77" t="s">
        <v>729</v>
      </c>
      <c r="C405" s="45">
        <f t="shared" si="74"/>
        <v>0</v>
      </c>
      <c r="D405" s="42">
        <v>0</v>
      </c>
      <c r="E405" s="42">
        <v>0</v>
      </c>
      <c r="F405" s="42">
        <v>0</v>
      </c>
      <c r="G405" s="42">
        <v>0</v>
      </c>
      <c r="H405" s="42">
        <v>0</v>
      </c>
      <c r="I405" s="42">
        <v>0</v>
      </c>
      <c r="J405" s="42">
        <v>0</v>
      </c>
      <c r="K405" s="42">
        <v>0</v>
      </c>
      <c r="L405" s="42">
        <v>0</v>
      </c>
      <c r="M405" s="42">
        <v>0</v>
      </c>
      <c r="N405" s="42">
        <v>0</v>
      </c>
      <c r="O405" s="42">
        <v>0</v>
      </c>
    </row>
    <row r="406" spans="1:15" s="4" customFormat="1" ht="15.75" outlineLevel="1" thickBot="1" x14ac:dyDescent="0.3">
      <c r="A406" s="44" t="s">
        <v>730</v>
      </c>
      <c r="B406" s="77" t="s">
        <v>731</v>
      </c>
      <c r="C406" s="45">
        <f t="shared" si="74"/>
        <v>0</v>
      </c>
      <c r="D406" s="42">
        <v>0</v>
      </c>
      <c r="E406" s="42">
        <v>0</v>
      </c>
      <c r="F406" s="42">
        <v>0</v>
      </c>
      <c r="G406" s="42">
        <v>0</v>
      </c>
      <c r="H406" s="42">
        <v>0</v>
      </c>
      <c r="I406" s="42">
        <v>0</v>
      </c>
      <c r="J406" s="42">
        <v>0</v>
      </c>
      <c r="K406" s="42">
        <v>0</v>
      </c>
      <c r="L406" s="42">
        <v>0</v>
      </c>
      <c r="M406" s="42">
        <v>0</v>
      </c>
      <c r="N406" s="42">
        <v>0</v>
      </c>
      <c r="O406" s="42">
        <v>0</v>
      </c>
    </row>
    <row r="407" spans="1:15" s="4" customFormat="1" ht="15.75" outlineLevel="1" thickBot="1" x14ac:dyDescent="0.3">
      <c r="A407" s="44" t="s">
        <v>732</v>
      </c>
      <c r="B407" s="77" t="s">
        <v>733</v>
      </c>
      <c r="C407" s="45">
        <f t="shared" si="74"/>
        <v>0</v>
      </c>
      <c r="D407" s="42">
        <v>0</v>
      </c>
      <c r="E407" s="42">
        <v>0</v>
      </c>
      <c r="F407" s="42">
        <v>0</v>
      </c>
      <c r="G407" s="42">
        <v>0</v>
      </c>
      <c r="H407" s="42">
        <v>0</v>
      </c>
      <c r="I407" s="42">
        <v>0</v>
      </c>
      <c r="J407" s="42">
        <v>0</v>
      </c>
      <c r="K407" s="42">
        <v>0</v>
      </c>
      <c r="L407" s="42">
        <v>0</v>
      </c>
      <c r="M407" s="42">
        <v>0</v>
      </c>
      <c r="N407" s="42">
        <v>0</v>
      </c>
      <c r="O407" s="42">
        <v>0</v>
      </c>
    </row>
    <row r="408" spans="1:15" s="4" customFormat="1" ht="15.75" outlineLevel="1" thickBot="1" x14ac:dyDescent="0.3">
      <c r="A408" s="44" t="s">
        <v>734</v>
      </c>
      <c r="B408" s="77" t="s">
        <v>735</v>
      </c>
      <c r="C408" s="45">
        <f t="shared" si="74"/>
        <v>0</v>
      </c>
      <c r="D408" s="42">
        <v>0</v>
      </c>
      <c r="E408" s="42">
        <v>0</v>
      </c>
      <c r="F408" s="42">
        <v>0</v>
      </c>
      <c r="G408" s="42">
        <v>0</v>
      </c>
      <c r="H408" s="42">
        <v>0</v>
      </c>
      <c r="I408" s="42">
        <v>0</v>
      </c>
      <c r="J408" s="42">
        <v>0</v>
      </c>
      <c r="K408" s="42">
        <v>0</v>
      </c>
      <c r="L408" s="42">
        <v>0</v>
      </c>
      <c r="M408" s="42">
        <v>0</v>
      </c>
      <c r="N408" s="42">
        <v>0</v>
      </c>
      <c r="O408" s="42">
        <v>0</v>
      </c>
    </row>
    <row r="409" spans="1:15" ht="15.75" thickBot="1" x14ac:dyDescent="0.3">
      <c r="A409" s="26">
        <v>8500</v>
      </c>
      <c r="B409" s="76" t="s">
        <v>800</v>
      </c>
      <c r="C409" s="36">
        <f>SUM(C410:C412)</f>
        <v>18552845.109999999</v>
      </c>
      <c r="D409" s="36">
        <f t="shared" ref="D409:O409" si="76">SUM(D410:D412)</f>
        <v>1489986.34</v>
      </c>
      <c r="E409" s="36">
        <f t="shared" si="76"/>
        <v>1489986.34</v>
      </c>
      <c r="F409" s="36">
        <f t="shared" si="76"/>
        <v>5273084.1099999994</v>
      </c>
      <c r="G409" s="36">
        <f t="shared" si="76"/>
        <v>2529893.58</v>
      </c>
      <c r="H409" s="36">
        <f t="shared" si="76"/>
        <v>1489986.34</v>
      </c>
      <c r="I409" s="36">
        <f t="shared" si="76"/>
        <v>1489986.34</v>
      </c>
      <c r="J409" s="36">
        <f t="shared" si="76"/>
        <v>1489986.34</v>
      </c>
      <c r="K409" s="36">
        <f t="shared" si="76"/>
        <v>1489986.34</v>
      </c>
      <c r="L409" s="36">
        <f t="shared" si="76"/>
        <v>1489989.36</v>
      </c>
      <c r="M409" s="36">
        <f t="shared" si="76"/>
        <v>106653.34</v>
      </c>
      <c r="N409" s="36">
        <f t="shared" si="76"/>
        <v>106653.34</v>
      </c>
      <c r="O409" s="36">
        <f t="shared" si="76"/>
        <v>106653.34</v>
      </c>
    </row>
    <row r="410" spans="1:15" s="4" customFormat="1" ht="15.75" outlineLevel="1" thickBot="1" x14ac:dyDescent="0.3">
      <c r="A410" s="44" t="s">
        <v>736</v>
      </c>
      <c r="B410" s="77" t="s">
        <v>737</v>
      </c>
      <c r="C410" s="45">
        <f t="shared" si="74"/>
        <v>0</v>
      </c>
      <c r="D410" s="42">
        <v>0</v>
      </c>
      <c r="E410" s="42">
        <v>0</v>
      </c>
      <c r="F410" s="42">
        <v>0</v>
      </c>
      <c r="G410" s="42">
        <v>0</v>
      </c>
      <c r="H410" s="42">
        <v>0</v>
      </c>
      <c r="I410" s="42">
        <v>0</v>
      </c>
      <c r="J410" s="42">
        <v>0</v>
      </c>
      <c r="K410" s="42">
        <v>0</v>
      </c>
      <c r="L410" s="42">
        <v>0</v>
      </c>
      <c r="M410" s="42">
        <v>0</v>
      </c>
      <c r="N410" s="42">
        <v>0</v>
      </c>
      <c r="O410" s="42">
        <v>0</v>
      </c>
    </row>
    <row r="411" spans="1:15" s="4" customFormat="1" ht="15.75" outlineLevel="1" thickBot="1" x14ac:dyDescent="0.3">
      <c r="A411" s="44" t="s">
        <v>738</v>
      </c>
      <c r="B411" s="77" t="s">
        <v>739</v>
      </c>
      <c r="C411" s="45">
        <f t="shared" si="74"/>
        <v>0</v>
      </c>
      <c r="D411" s="42">
        <v>0</v>
      </c>
      <c r="E411" s="42">
        <v>0</v>
      </c>
      <c r="F411" s="42">
        <v>0</v>
      </c>
      <c r="G411" s="42">
        <v>0</v>
      </c>
      <c r="H411" s="42">
        <v>0</v>
      </c>
      <c r="I411" s="42">
        <v>0</v>
      </c>
      <c r="J411" s="42">
        <v>0</v>
      </c>
      <c r="K411" s="42">
        <v>0</v>
      </c>
      <c r="L411" s="42">
        <v>0</v>
      </c>
      <c r="M411" s="42">
        <v>0</v>
      </c>
      <c r="N411" s="42">
        <v>0</v>
      </c>
      <c r="O411" s="42">
        <v>0</v>
      </c>
    </row>
    <row r="412" spans="1:15" s="4" customFormat="1" ht="15.75" outlineLevel="1" thickBot="1" x14ac:dyDescent="0.3">
      <c r="A412" s="44" t="s">
        <v>276</v>
      </c>
      <c r="B412" s="77" t="s">
        <v>277</v>
      </c>
      <c r="C412" s="45">
        <f t="shared" si="74"/>
        <v>18552845.109999999</v>
      </c>
      <c r="D412" s="45">
        <v>1489986.34</v>
      </c>
      <c r="E412" s="45">
        <v>1489986.34</v>
      </c>
      <c r="F412" s="45">
        <v>5273084.1099999994</v>
      </c>
      <c r="G412" s="45">
        <v>2529893.58</v>
      </c>
      <c r="H412" s="45">
        <v>1489986.34</v>
      </c>
      <c r="I412" s="45">
        <v>1489986.34</v>
      </c>
      <c r="J412" s="45">
        <v>1489986.34</v>
      </c>
      <c r="K412" s="45">
        <v>1489986.34</v>
      </c>
      <c r="L412" s="45">
        <v>1489989.36</v>
      </c>
      <c r="M412" s="45">
        <v>106653.34</v>
      </c>
      <c r="N412" s="45">
        <v>106653.34</v>
      </c>
      <c r="O412" s="45">
        <v>106653.34</v>
      </c>
    </row>
    <row r="413" spans="1:15" ht="15.75" thickBot="1" x14ac:dyDescent="0.3">
      <c r="A413" s="25">
        <v>9000</v>
      </c>
      <c r="B413" s="78" t="s">
        <v>293</v>
      </c>
      <c r="C413" s="37">
        <f>+C414+C423+C432+C435+C438+C440+C443</f>
        <v>18559764.799999997</v>
      </c>
      <c r="D413" s="37">
        <f t="shared" ref="D413:O413" si="77">+D414+D423+D432+D435+D438+D440+D443</f>
        <v>2731164.8200000003</v>
      </c>
      <c r="E413" s="37">
        <f t="shared" si="77"/>
        <v>2691511.12</v>
      </c>
      <c r="F413" s="37">
        <f t="shared" si="77"/>
        <v>2627417.7800000003</v>
      </c>
      <c r="G413" s="37">
        <f t="shared" si="77"/>
        <v>2627417.7800000003</v>
      </c>
      <c r="H413" s="37">
        <f t="shared" si="77"/>
        <v>2627417.7800000003</v>
      </c>
      <c r="I413" s="37">
        <f t="shared" si="77"/>
        <v>2627417.7600000002</v>
      </c>
      <c r="J413" s="37">
        <f t="shared" si="77"/>
        <v>2627417.7600000002</v>
      </c>
      <c r="K413" s="37">
        <f t="shared" si="77"/>
        <v>0</v>
      </c>
      <c r="L413" s="37">
        <f t="shared" si="77"/>
        <v>0</v>
      </c>
      <c r="M413" s="37">
        <f t="shared" si="77"/>
        <v>0</v>
      </c>
      <c r="N413" s="37">
        <f t="shared" si="77"/>
        <v>0</v>
      </c>
      <c r="O413" s="37">
        <f t="shared" si="77"/>
        <v>0</v>
      </c>
    </row>
    <row r="414" spans="1:15" ht="15.75" thickBot="1" x14ac:dyDescent="0.3">
      <c r="A414" s="26">
        <v>9100</v>
      </c>
      <c r="B414" s="76" t="s">
        <v>829</v>
      </c>
      <c r="C414" s="36">
        <f>SUM(C415:C422)</f>
        <v>17888888.879999999</v>
      </c>
      <c r="D414" s="36">
        <f>SUM(D415:D422)</f>
        <v>2555555.56</v>
      </c>
      <c r="E414" s="36">
        <f t="shared" ref="E414:J414" si="78">SUM(E415:E422)</f>
        <v>2555555.56</v>
      </c>
      <c r="F414" s="36">
        <f t="shared" si="78"/>
        <v>2555555.56</v>
      </c>
      <c r="G414" s="36">
        <f t="shared" si="78"/>
        <v>2555555.56</v>
      </c>
      <c r="H414" s="36">
        <f t="shared" si="78"/>
        <v>2555555.56</v>
      </c>
      <c r="I414" s="36">
        <f t="shared" si="78"/>
        <v>2555555.54</v>
      </c>
      <c r="J414" s="36">
        <f t="shared" si="78"/>
        <v>2555555.54</v>
      </c>
      <c r="K414" s="36">
        <f t="shared" ref="K414:O414" si="79">SUM(K415:K422)</f>
        <v>0</v>
      </c>
      <c r="L414" s="36">
        <f t="shared" si="79"/>
        <v>0</v>
      </c>
      <c r="M414" s="36">
        <f t="shared" si="79"/>
        <v>0</v>
      </c>
      <c r="N414" s="36">
        <f t="shared" si="79"/>
        <v>0</v>
      </c>
      <c r="O414" s="36">
        <f t="shared" si="79"/>
        <v>0</v>
      </c>
    </row>
    <row r="415" spans="1:15" s="4" customFormat="1" ht="15.75" outlineLevel="1" thickBot="1" x14ac:dyDescent="0.3">
      <c r="A415" s="44" t="s">
        <v>294</v>
      </c>
      <c r="B415" s="77" t="s">
        <v>295</v>
      </c>
      <c r="C415" s="45">
        <f t="shared" si="74"/>
        <v>17888888.879999999</v>
      </c>
      <c r="D415" s="42">
        <v>2555555.56</v>
      </c>
      <c r="E415" s="42">
        <v>2555555.56</v>
      </c>
      <c r="F415" s="42">
        <v>2555555.56</v>
      </c>
      <c r="G415" s="42">
        <v>2555555.56</v>
      </c>
      <c r="H415" s="42">
        <v>2555555.56</v>
      </c>
      <c r="I415" s="42">
        <v>2555555.54</v>
      </c>
      <c r="J415" s="42">
        <v>2555555.54</v>
      </c>
      <c r="K415" s="42">
        <v>0</v>
      </c>
      <c r="L415" s="42">
        <v>0</v>
      </c>
      <c r="M415" s="42">
        <v>0</v>
      </c>
      <c r="N415" s="42">
        <v>0</v>
      </c>
      <c r="O415" s="42"/>
    </row>
    <row r="416" spans="1:15" s="4" customFormat="1" ht="15.75" outlineLevel="1" thickBot="1" x14ac:dyDescent="0.3">
      <c r="A416" s="44" t="s">
        <v>296</v>
      </c>
      <c r="B416" s="77" t="s">
        <v>297</v>
      </c>
      <c r="C416" s="45">
        <f t="shared" si="74"/>
        <v>0</v>
      </c>
      <c r="D416" s="42">
        <v>0</v>
      </c>
      <c r="E416" s="42">
        <v>0</v>
      </c>
      <c r="F416" s="42">
        <v>0</v>
      </c>
      <c r="G416" s="42">
        <v>0</v>
      </c>
      <c r="H416" s="42">
        <v>0</v>
      </c>
      <c r="I416" s="42">
        <v>0</v>
      </c>
      <c r="J416" s="42">
        <v>0</v>
      </c>
      <c r="K416" s="42">
        <v>0</v>
      </c>
      <c r="L416" s="42">
        <v>0</v>
      </c>
      <c r="M416" s="42">
        <v>0</v>
      </c>
      <c r="N416" s="42">
        <v>0</v>
      </c>
      <c r="O416" s="42">
        <v>0</v>
      </c>
    </row>
    <row r="417" spans="1:15" s="4" customFormat="1" ht="15.75" outlineLevel="1" thickBot="1" x14ac:dyDescent="0.3">
      <c r="A417" s="44" t="s">
        <v>298</v>
      </c>
      <c r="B417" s="77" t="s">
        <v>299</v>
      </c>
      <c r="C417" s="45">
        <f t="shared" si="74"/>
        <v>0</v>
      </c>
      <c r="D417" s="42">
        <v>0</v>
      </c>
      <c r="E417" s="42">
        <v>0</v>
      </c>
      <c r="F417" s="42">
        <v>0</v>
      </c>
      <c r="G417" s="42">
        <v>0</v>
      </c>
      <c r="H417" s="42">
        <v>0</v>
      </c>
      <c r="I417" s="42">
        <v>0</v>
      </c>
      <c r="J417" s="42">
        <v>0</v>
      </c>
      <c r="K417" s="42">
        <v>0</v>
      </c>
      <c r="L417" s="42">
        <v>0</v>
      </c>
      <c r="M417" s="42">
        <v>0</v>
      </c>
      <c r="N417" s="42">
        <v>0</v>
      </c>
      <c r="O417" s="42">
        <v>0</v>
      </c>
    </row>
    <row r="418" spans="1:15" s="4" customFormat="1" ht="15.75" outlineLevel="1" thickBot="1" x14ac:dyDescent="0.3">
      <c r="A418" s="44" t="s">
        <v>300</v>
      </c>
      <c r="B418" s="77" t="s">
        <v>301</v>
      </c>
      <c r="C418" s="45">
        <f t="shared" si="74"/>
        <v>0</v>
      </c>
      <c r="D418" s="42">
        <v>0</v>
      </c>
      <c r="E418" s="42">
        <v>0</v>
      </c>
      <c r="F418" s="42">
        <v>0</v>
      </c>
      <c r="G418" s="42">
        <v>0</v>
      </c>
      <c r="H418" s="42">
        <v>0</v>
      </c>
      <c r="I418" s="42">
        <v>0</v>
      </c>
      <c r="J418" s="42">
        <v>0</v>
      </c>
      <c r="K418" s="42">
        <v>0</v>
      </c>
      <c r="L418" s="42">
        <v>0</v>
      </c>
      <c r="M418" s="42">
        <v>0</v>
      </c>
      <c r="N418" s="42">
        <v>0</v>
      </c>
      <c r="O418" s="42">
        <v>0</v>
      </c>
    </row>
    <row r="419" spans="1:15" s="4" customFormat="1" ht="15.75" outlineLevel="1" thickBot="1" x14ac:dyDescent="0.3">
      <c r="A419" s="44" t="s">
        <v>302</v>
      </c>
      <c r="B419" s="77" t="s">
        <v>303</v>
      </c>
      <c r="C419" s="45">
        <f t="shared" si="74"/>
        <v>0</v>
      </c>
      <c r="D419" s="42">
        <v>0</v>
      </c>
      <c r="E419" s="42">
        <v>0</v>
      </c>
      <c r="F419" s="42">
        <v>0</v>
      </c>
      <c r="G419" s="42">
        <v>0</v>
      </c>
      <c r="H419" s="42">
        <v>0</v>
      </c>
      <c r="I419" s="42">
        <v>0</v>
      </c>
      <c r="J419" s="42">
        <v>0</v>
      </c>
      <c r="K419" s="42">
        <v>0</v>
      </c>
      <c r="L419" s="42">
        <v>0</v>
      </c>
      <c r="M419" s="42">
        <v>0</v>
      </c>
      <c r="N419" s="42">
        <v>0</v>
      </c>
      <c r="O419" s="42">
        <v>0</v>
      </c>
    </row>
    <row r="420" spans="1:15" s="4" customFormat="1" ht="15.75" outlineLevel="1" thickBot="1" x14ac:dyDescent="0.3">
      <c r="A420" s="44" t="s">
        <v>304</v>
      </c>
      <c r="B420" s="77" t="s">
        <v>305</v>
      </c>
      <c r="C420" s="45">
        <f t="shared" si="74"/>
        <v>0</v>
      </c>
      <c r="D420" s="42">
        <v>0</v>
      </c>
      <c r="E420" s="42">
        <v>0</v>
      </c>
      <c r="F420" s="42">
        <v>0</v>
      </c>
      <c r="G420" s="42">
        <v>0</v>
      </c>
      <c r="H420" s="42">
        <v>0</v>
      </c>
      <c r="I420" s="42">
        <v>0</v>
      </c>
      <c r="J420" s="42">
        <v>0</v>
      </c>
      <c r="K420" s="42">
        <v>0</v>
      </c>
      <c r="L420" s="42">
        <v>0</v>
      </c>
      <c r="M420" s="42">
        <v>0</v>
      </c>
      <c r="N420" s="42">
        <v>0</v>
      </c>
      <c r="O420" s="42">
        <v>0</v>
      </c>
    </row>
    <row r="421" spans="1:15" s="4" customFormat="1" ht="15.75" outlineLevel="1" thickBot="1" x14ac:dyDescent="0.3">
      <c r="A421" s="44" t="s">
        <v>306</v>
      </c>
      <c r="B421" s="77" t="s">
        <v>307</v>
      </c>
      <c r="C421" s="45">
        <f t="shared" si="74"/>
        <v>0</v>
      </c>
      <c r="D421" s="42">
        <v>0</v>
      </c>
      <c r="E421" s="42">
        <v>0</v>
      </c>
      <c r="F421" s="42">
        <v>0</v>
      </c>
      <c r="G421" s="42">
        <v>0</v>
      </c>
      <c r="H421" s="42">
        <v>0</v>
      </c>
      <c r="I421" s="42">
        <v>0</v>
      </c>
      <c r="J421" s="42">
        <v>0</v>
      </c>
      <c r="K421" s="42">
        <v>0</v>
      </c>
      <c r="L421" s="42">
        <v>0</v>
      </c>
      <c r="M421" s="42">
        <v>0</v>
      </c>
      <c r="N421" s="42">
        <v>0</v>
      </c>
      <c r="O421" s="42">
        <v>0</v>
      </c>
    </row>
    <row r="422" spans="1:15" s="4" customFormat="1" ht="15.75" outlineLevel="1" thickBot="1" x14ac:dyDescent="0.3">
      <c r="A422" s="44" t="s">
        <v>308</v>
      </c>
      <c r="B422" s="77" t="s">
        <v>309</v>
      </c>
      <c r="C422" s="45">
        <f t="shared" si="74"/>
        <v>0</v>
      </c>
      <c r="D422" s="42">
        <v>0</v>
      </c>
      <c r="E422" s="42">
        <v>0</v>
      </c>
      <c r="F422" s="42">
        <v>0</v>
      </c>
      <c r="G422" s="42">
        <v>0</v>
      </c>
      <c r="H422" s="42">
        <v>0</v>
      </c>
      <c r="I422" s="42">
        <v>0</v>
      </c>
      <c r="J422" s="42">
        <v>0</v>
      </c>
      <c r="K422" s="42">
        <v>0</v>
      </c>
      <c r="L422" s="42">
        <v>0</v>
      </c>
      <c r="M422" s="42">
        <v>0</v>
      </c>
      <c r="N422" s="42">
        <v>0</v>
      </c>
      <c r="O422" s="42">
        <v>0</v>
      </c>
    </row>
    <row r="423" spans="1:15" ht="15.75" thickBot="1" x14ac:dyDescent="0.3">
      <c r="A423" s="26">
        <v>9200</v>
      </c>
      <c r="B423" s="76" t="s">
        <v>830</v>
      </c>
      <c r="C423" s="36">
        <f>SUM(C424:C431)</f>
        <v>670875.91999999993</v>
      </c>
      <c r="D423" s="36">
        <f t="shared" ref="D423:O423" si="80">SUM(D424:D431)</f>
        <v>175609.26</v>
      </c>
      <c r="E423" s="36">
        <f t="shared" si="80"/>
        <v>135955.56</v>
      </c>
      <c r="F423" s="36">
        <f t="shared" si="80"/>
        <v>71862.22</v>
      </c>
      <c r="G423" s="36">
        <f t="shared" si="80"/>
        <v>71862.22</v>
      </c>
      <c r="H423" s="36">
        <f t="shared" si="80"/>
        <v>71862.22</v>
      </c>
      <c r="I423" s="36">
        <f t="shared" si="80"/>
        <v>71862.22</v>
      </c>
      <c r="J423" s="36">
        <f t="shared" si="80"/>
        <v>71862.22</v>
      </c>
      <c r="K423" s="36">
        <f t="shared" si="80"/>
        <v>0</v>
      </c>
      <c r="L423" s="36">
        <f t="shared" si="80"/>
        <v>0</v>
      </c>
      <c r="M423" s="36">
        <f t="shared" si="80"/>
        <v>0</v>
      </c>
      <c r="N423" s="36">
        <f t="shared" si="80"/>
        <v>0</v>
      </c>
      <c r="O423" s="36">
        <f t="shared" si="80"/>
        <v>0</v>
      </c>
    </row>
    <row r="424" spans="1:15" s="4" customFormat="1" ht="15.75" outlineLevel="1" thickBot="1" x14ac:dyDescent="0.3">
      <c r="A424" s="44" t="s">
        <v>310</v>
      </c>
      <c r="B424" s="77" t="s">
        <v>311</v>
      </c>
      <c r="C424" s="45">
        <f t="shared" si="74"/>
        <v>670875.91999999993</v>
      </c>
      <c r="D424" s="42">
        <v>175609.26</v>
      </c>
      <c r="E424" s="42">
        <v>135955.56</v>
      </c>
      <c r="F424" s="42">
        <v>71862.22</v>
      </c>
      <c r="G424" s="42">
        <v>71862.22</v>
      </c>
      <c r="H424" s="42">
        <v>71862.22</v>
      </c>
      <c r="I424" s="42">
        <v>71862.22</v>
      </c>
      <c r="J424" s="42">
        <v>71862.22</v>
      </c>
      <c r="K424" s="42">
        <v>0</v>
      </c>
      <c r="L424" s="42">
        <v>0</v>
      </c>
      <c r="M424" s="42">
        <v>0</v>
      </c>
      <c r="N424" s="42">
        <v>0</v>
      </c>
      <c r="O424" s="42">
        <v>0</v>
      </c>
    </row>
    <row r="425" spans="1:15" s="4" customFormat="1" ht="15.75" outlineLevel="1" thickBot="1" x14ac:dyDescent="0.3">
      <c r="A425" s="44" t="s">
        <v>312</v>
      </c>
      <c r="B425" s="77" t="s">
        <v>313</v>
      </c>
      <c r="C425" s="45">
        <f t="shared" si="74"/>
        <v>0</v>
      </c>
      <c r="D425" s="42">
        <v>0</v>
      </c>
      <c r="E425" s="42">
        <v>0</v>
      </c>
      <c r="F425" s="42">
        <v>0</v>
      </c>
      <c r="G425" s="42">
        <v>0</v>
      </c>
      <c r="H425" s="42">
        <v>0</v>
      </c>
      <c r="I425" s="42">
        <v>0</v>
      </c>
      <c r="J425" s="42">
        <v>0</v>
      </c>
      <c r="K425" s="42">
        <v>0</v>
      </c>
      <c r="L425" s="42">
        <v>0</v>
      </c>
      <c r="M425" s="42">
        <v>0</v>
      </c>
      <c r="N425" s="42">
        <v>0</v>
      </c>
      <c r="O425" s="42">
        <v>0</v>
      </c>
    </row>
    <row r="426" spans="1:15" s="4" customFormat="1" ht="15.75" outlineLevel="1" thickBot="1" x14ac:dyDescent="0.3">
      <c r="A426" s="44" t="s">
        <v>314</v>
      </c>
      <c r="B426" s="77" t="s">
        <v>315</v>
      </c>
      <c r="C426" s="45">
        <f t="shared" si="74"/>
        <v>0</v>
      </c>
      <c r="D426" s="42">
        <v>0</v>
      </c>
      <c r="E426" s="42">
        <v>0</v>
      </c>
      <c r="F426" s="42">
        <v>0</v>
      </c>
      <c r="G426" s="42">
        <v>0</v>
      </c>
      <c r="H426" s="42">
        <v>0</v>
      </c>
      <c r="I426" s="42">
        <v>0</v>
      </c>
      <c r="J426" s="42">
        <v>0</v>
      </c>
      <c r="K426" s="42">
        <v>0</v>
      </c>
      <c r="L426" s="42">
        <v>0</v>
      </c>
      <c r="M426" s="42">
        <v>0</v>
      </c>
      <c r="N426" s="42">
        <v>0</v>
      </c>
      <c r="O426" s="42">
        <v>0</v>
      </c>
    </row>
    <row r="427" spans="1:15" s="4" customFormat="1" ht="15.75" outlineLevel="1" thickBot="1" x14ac:dyDescent="0.3">
      <c r="A427" s="44" t="s">
        <v>316</v>
      </c>
      <c r="B427" s="77" t="s">
        <v>317</v>
      </c>
      <c r="C427" s="45">
        <f t="shared" si="74"/>
        <v>0</v>
      </c>
      <c r="D427" s="42">
        <v>0</v>
      </c>
      <c r="E427" s="42">
        <v>0</v>
      </c>
      <c r="F427" s="42">
        <v>0</v>
      </c>
      <c r="G427" s="42">
        <v>0</v>
      </c>
      <c r="H427" s="42">
        <v>0</v>
      </c>
      <c r="I427" s="42">
        <v>0</v>
      </c>
      <c r="J427" s="42">
        <v>0</v>
      </c>
      <c r="K427" s="42">
        <v>0</v>
      </c>
      <c r="L427" s="42">
        <v>0</v>
      </c>
      <c r="M427" s="42">
        <v>0</v>
      </c>
      <c r="N427" s="42">
        <v>0</v>
      </c>
      <c r="O427" s="42">
        <v>0</v>
      </c>
    </row>
    <row r="428" spans="1:15" s="4" customFormat="1" ht="15.75" outlineLevel="1" thickBot="1" x14ac:dyDescent="0.3">
      <c r="A428" s="44" t="s">
        <v>318</v>
      </c>
      <c r="B428" s="77" t="s">
        <v>319</v>
      </c>
      <c r="C428" s="45">
        <f t="shared" si="74"/>
        <v>0</v>
      </c>
      <c r="D428" s="42">
        <v>0</v>
      </c>
      <c r="E428" s="42">
        <v>0</v>
      </c>
      <c r="F428" s="42">
        <v>0</v>
      </c>
      <c r="G428" s="42">
        <v>0</v>
      </c>
      <c r="H428" s="42">
        <v>0</v>
      </c>
      <c r="I428" s="42">
        <v>0</v>
      </c>
      <c r="J428" s="42">
        <v>0</v>
      </c>
      <c r="K428" s="42">
        <v>0</v>
      </c>
      <c r="L428" s="42">
        <v>0</v>
      </c>
      <c r="M428" s="42">
        <v>0</v>
      </c>
      <c r="N428" s="42">
        <v>0</v>
      </c>
      <c r="O428" s="42">
        <v>0</v>
      </c>
    </row>
    <row r="429" spans="1:15" s="4" customFormat="1" ht="15.75" outlineLevel="1" thickBot="1" x14ac:dyDescent="0.3">
      <c r="A429" s="44" t="s">
        <v>320</v>
      </c>
      <c r="B429" s="77" t="s">
        <v>321</v>
      </c>
      <c r="C429" s="45">
        <f t="shared" si="74"/>
        <v>0</v>
      </c>
      <c r="D429" s="42">
        <v>0</v>
      </c>
      <c r="E429" s="42">
        <v>0</v>
      </c>
      <c r="F429" s="42">
        <v>0</v>
      </c>
      <c r="G429" s="42">
        <v>0</v>
      </c>
      <c r="H429" s="42">
        <v>0</v>
      </c>
      <c r="I429" s="42">
        <v>0</v>
      </c>
      <c r="J429" s="42">
        <v>0</v>
      </c>
      <c r="K429" s="42">
        <v>0</v>
      </c>
      <c r="L429" s="42">
        <v>0</v>
      </c>
      <c r="M429" s="42">
        <v>0</v>
      </c>
      <c r="N429" s="42">
        <v>0</v>
      </c>
      <c r="O429" s="42">
        <v>0</v>
      </c>
    </row>
    <row r="430" spans="1:15" s="4" customFormat="1" ht="15.75" outlineLevel="1" thickBot="1" x14ac:dyDescent="0.3">
      <c r="A430" s="44" t="s">
        <v>322</v>
      </c>
      <c r="B430" s="77" t="s">
        <v>323</v>
      </c>
      <c r="C430" s="45">
        <f t="shared" si="74"/>
        <v>0</v>
      </c>
      <c r="D430" s="42">
        <v>0</v>
      </c>
      <c r="E430" s="42">
        <v>0</v>
      </c>
      <c r="F430" s="42">
        <v>0</v>
      </c>
      <c r="G430" s="42">
        <v>0</v>
      </c>
      <c r="H430" s="42">
        <v>0</v>
      </c>
      <c r="I430" s="42">
        <v>0</v>
      </c>
      <c r="J430" s="42">
        <v>0</v>
      </c>
      <c r="K430" s="42">
        <v>0</v>
      </c>
      <c r="L430" s="42">
        <v>0</v>
      </c>
      <c r="M430" s="42">
        <v>0</v>
      </c>
      <c r="N430" s="42">
        <v>0</v>
      </c>
      <c r="O430" s="42">
        <v>0</v>
      </c>
    </row>
    <row r="431" spans="1:15" s="4" customFormat="1" ht="15.75" outlineLevel="1" thickBot="1" x14ac:dyDescent="0.3">
      <c r="A431" s="44" t="s">
        <v>324</v>
      </c>
      <c r="B431" s="77" t="s">
        <v>325</v>
      </c>
      <c r="C431" s="45">
        <f t="shared" si="74"/>
        <v>0</v>
      </c>
      <c r="D431" s="42">
        <v>0</v>
      </c>
      <c r="E431" s="42">
        <v>0</v>
      </c>
      <c r="F431" s="42">
        <v>0</v>
      </c>
      <c r="G431" s="42">
        <v>0</v>
      </c>
      <c r="H431" s="42">
        <v>0</v>
      </c>
      <c r="I431" s="42">
        <v>0</v>
      </c>
      <c r="J431" s="42">
        <v>0</v>
      </c>
      <c r="K431" s="42">
        <v>0</v>
      </c>
      <c r="L431" s="42">
        <v>0</v>
      </c>
      <c r="M431" s="42">
        <v>0</v>
      </c>
      <c r="N431" s="42">
        <v>0</v>
      </c>
      <c r="O431" s="42">
        <v>0</v>
      </c>
    </row>
    <row r="432" spans="1:15" ht="15.75" thickBot="1" x14ac:dyDescent="0.3">
      <c r="A432" s="26">
        <v>9300</v>
      </c>
      <c r="B432" s="76" t="s">
        <v>831</v>
      </c>
      <c r="C432" s="36">
        <f>SUM(C433:C434)</f>
        <v>0</v>
      </c>
      <c r="D432" s="36">
        <f t="shared" ref="D432:O432" si="81">SUM(D433:D434)</f>
        <v>0</v>
      </c>
      <c r="E432" s="36">
        <f t="shared" si="81"/>
        <v>0</v>
      </c>
      <c r="F432" s="36">
        <f t="shared" si="81"/>
        <v>0</v>
      </c>
      <c r="G432" s="36">
        <f t="shared" si="81"/>
        <v>0</v>
      </c>
      <c r="H432" s="36">
        <f t="shared" si="81"/>
        <v>0</v>
      </c>
      <c r="I432" s="36">
        <f t="shared" si="81"/>
        <v>0</v>
      </c>
      <c r="J432" s="36">
        <f t="shared" si="81"/>
        <v>0</v>
      </c>
      <c r="K432" s="36">
        <f t="shared" si="81"/>
        <v>0</v>
      </c>
      <c r="L432" s="36">
        <f t="shared" si="81"/>
        <v>0</v>
      </c>
      <c r="M432" s="36">
        <f t="shared" si="81"/>
        <v>0</v>
      </c>
      <c r="N432" s="36">
        <f t="shared" si="81"/>
        <v>0</v>
      </c>
      <c r="O432" s="36">
        <f t="shared" si="81"/>
        <v>0</v>
      </c>
    </row>
    <row r="433" spans="1:15" s="4" customFormat="1" ht="15.75" outlineLevel="1" thickBot="1" x14ac:dyDescent="0.3">
      <c r="A433" s="44" t="s">
        <v>326</v>
      </c>
      <c r="B433" s="77" t="s">
        <v>327</v>
      </c>
      <c r="C433" s="45">
        <f t="shared" si="74"/>
        <v>0</v>
      </c>
      <c r="D433" s="42">
        <v>0</v>
      </c>
      <c r="E433" s="42">
        <v>0</v>
      </c>
      <c r="F433" s="42">
        <v>0</v>
      </c>
      <c r="G433" s="42">
        <v>0</v>
      </c>
      <c r="H433" s="42">
        <v>0</v>
      </c>
      <c r="I433" s="42">
        <v>0</v>
      </c>
      <c r="J433" s="42">
        <v>0</v>
      </c>
      <c r="K433" s="42">
        <v>0</v>
      </c>
      <c r="L433" s="42">
        <v>0</v>
      </c>
      <c r="M433" s="42">
        <v>0</v>
      </c>
      <c r="N433" s="42">
        <v>0</v>
      </c>
      <c r="O433" s="42">
        <v>0</v>
      </c>
    </row>
    <row r="434" spans="1:15" s="4" customFormat="1" ht="15.75" outlineLevel="1" thickBot="1" x14ac:dyDescent="0.3">
      <c r="A434" s="44" t="s">
        <v>328</v>
      </c>
      <c r="B434" s="77" t="s">
        <v>329</v>
      </c>
      <c r="C434" s="45">
        <f t="shared" si="74"/>
        <v>0</v>
      </c>
      <c r="D434" s="42">
        <v>0</v>
      </c>
      <c r="E434" s="42">
        <v>0</v>
      </c>
      <c r="F434" s="42">
        <v>0</v>
      </c>
      <c r="G434" s="42">
        <v>0</v>
      </c>
      <c r="H434" s="42">
        <v>0</v>
      </c>
      <c r="I434" s="42">
        <v>0</v>
      </c>
      <c r="J434" s="42">
        <v>0</v>
      </c>
      <c r="K434" s="42">
        <v>0</v>
      </c>
      <c r="L434" s="42">
        <v>0</v>
      </c>
      <c r="M434" s="42">
        <v>0</v>
      </c>
      <c r="N434" s="42">
        <v>0</v>
      </c>
      <c r="O434" s="42">
        <v>0</v>
      </c>
    </row>
    <row r="435" spans="1:15" ht="15.75" thickBot="1" x14ac:dyDescent="0.3">
      <c r="A435" s="26">
        <v>9400</v>
      </c>
      <c r="B435" s="76" t="s">
        <v>832</v>
      </c>
      <c r="C435" s="36">
        <f>SUM(C436:C437)</f>
        <v>0</v>
      </c>
      <c r="D435" s="36">
        <f t="shared" ref="D435:O435" si="82">SUM(D436:D437)</f>
        <v>0</v>
      </c>
      <c r="E435" s="36">
        <f t="shared" si="82"/>
        <v>0</v>
      </c>
      <c r="F435" s="36">
        <f t="shared" si="82"/>
        <v>0</v>
      </c>
      <c r="G435" s="36">
        <f t="shared" si="82"/>
        <v>0</v>
      </c>
      <c r="H435" s="36">
        <f t="shared" si="82"/>
        <v>0</v>
      </c>
      <c r="I435" s="36">
        <f t="shared" si="82"/>
        <v>0</v>
      </c>
      <c r="J435" s="36">
        <f t="shared" si="82"/>
        <v>0</v>
      </c>
      <c r="K435" s="36">
        <f t="shared" si="82"/>
        <v>0</v>
      </c>
      <c r="L435" s="36">
        <f t="shared" si="82"/>
        <v>0</v>
      </c>
      <c r="M435" s="36">
        <f t="shared" si="82"/>
        <v>0</v>
      </c>
      <c r="N435" s="36">
        <f t="shared" si="82"/>
        <v>0</v>
      </c>
      <c r="O435" s="36">
        <f t="shared" si="82"/>
        <v>0</v>
      </c>
    </row>
    <row r="436" spans="1:15" s="4" customFormat="1" ht="15.75" outlineLevel="1" thickBot="1" x14ac:dyDescent="0.3">
      <c r="A436" s="44" t="s">
        <v>330</v>
      </c>
      <c r="B436" s="77" t="s">
        <v>331</v>
      </c>
      <c r="C436" s="45">
        <f t="shared" si="74"/>
        <v>0</v>
      </c>
      <c r="D436" s="42">
        <v>0</v>
      </c>
      <c r="E436" s="42">
        <v>0</v>
      </c>
      <c r="F436" s="42">
        <v>0</v>
      </c>
      <c r="G436" s="42">
        <v>0</v>
      </c>
      <c r="H436" s="42">
        <v>0</v>
      </c>
      <c r="I436" s="42">
        <v>0</v>
      </c>
      <c r="J436" s="42">
        <v>0</v>
      </c>
      <c r="K436" s="42">
        <v>0</v>
      </c>
      <c r="L436" s="42">
        <v>0</v>
      </c>
      <c r="M436" s="42">
        <v>0</v>
      </c>
      <c r="N436" s="42">
        <v>0</v>
      </c>
      <c r="O436" s="42">
        <v>0</v>
      </c>
    </row>
    <row r="437" spans="1:15" s="4" customFormat="1" ht="15.75" outlineLevel="1" thickBot="1" x14ac:dyDescent="0.3">
      <c r="A437" s="44" t="s">
        <v>332</v>
      </c>
      <c r="B437" s="77" t="s">
        <v>333</v>
      </c>
      <c r="C437" s="45">
        <f t="shared" si="74"/>
        <v>0</v>
      </c>
      <c r="D437" s="42">
        <v>0</v>
      </c>
      <c r="E437" s="42">
        <v>0</v>
      </c>
      <c r="F437" s="42">
        <v>0</v>
      </c>
      <c r="G437" s="42">
        <v>0</v>
      </c>
      <c r="H437" s="42">
        <v>0</v>
      </c>
      <c r="I437" s="42">
        <v>0</v>
      </c>
      <c r="J437" s="42">
        <v>0</v>
      </c>
      <c r="K437" s="42">
        <v>0</v>
      </c>
      <c r="L437" s="42">
        <v>0</v>
      </c>
      <c r="M437" s="42">
        <v>0</v>
      </c>
      <c r="N437" s="42">
        <v>0</v>
      </c>
      <c r="O437" s="42">
        <v>0</v>
      </c>
    </row>
    <row r="438" spans="1:15" ht="15.75" thickBot="1" x14ac:dyDescent="0.3">
      <c r="A438" s="26">
        <v>9500</v>
      </c>
      <c r="B438" s="76" t="s">
        <v>801</v>
      </c>
      <c r="C438" s="36">
        <f>SUM(C439)</f>
        <v>0</v>
      </c>
      <c r="D438" s="36">
        <f t="shared" ref="D438:O438" si="83">SUM(D439)</f>
        <v>0</v>
      </c>
      <c r="E438" s="36">
        <f t="shared" si="83"/>
        <v>0</v>
      </c>
      <c r="F438" s="36">
        <f t="shared" si="83"/>
        <v>0</v>
      </c>
      <c r="G438" s="36">
        <f t="shared" si="83"/>
        <v>0</v>
      </c>
      <c r="H438" s="36">
        <f t="shared" si="83"/>
        <v>0</v>
      </c>
      <c r="I438" s="36">
        <f t="shared" si="83"/>
        <v>0</v>
      </c>
      <c r="J438" s="36">
        <f t="shared" si="83"/>
        <v>0</v>
      </c>
      <c r="K438" s="36">
        <f t="shared" si="83"/>
        <v>0</v>
      </c>
      <c r="L438" s="36">
        <f t="shared" si="83"/>
        <v>0</v>
      </c>
      <c r="M438" s="36">
        <f t="shared" si="83"/>
        <v>0</v>
      </c>
      <c r="N438" s="36">
        <f t="shared" si="83"/>
        <v>0</v>
      </c>
      <c r="O438" s="36">
        <f t="shared" si="83"/>
        <v>0</v>
      </c>
    </row>
    <row r="439" spans="1:15" s="4" customFormat="1" ht="15.75" outlineLevel="1" thickBot="1" x14ac:dyDescent="0.3">
      <c r="A439" s="44" t="s">
        <v>334</v>
      </c>
      <c r="B439" s="77" t="s">
        <v>335</v>
      </c>
      <c r="C439" s="45">
        <f t="shared" si="74"/>
        <v>0</v>
      </c>
      <c r="D439" s="42">
        <v>0</v>
      </c>
      <c r="E439" s="42">
        <v>0</v>
      </c>
      <c r="F439" s="42">
        <v>0</v>
      </c>
      <c r="G439" s="42">
        <v>0</v>
      </c>
      <c r="H439" s="42">
        <v>0</v>
      </c>
      <c r="I439" s="42">
        <v>0</v>
      </c>
      <c r="J439" s="42">
        <v>0</v>
      </c>
      <c r="K439" s="42">
        <v>0</v>
      </c>
      <c r="L439" s="42">
        <v>0</v>
      </c>
      <c r="M439" s="42">
        <v>0</v>
      </c>
      <c r="N439" s="42">
        <v>0</v>
      </c>
      <c r="O439" s="42">
        <v>0</v>
      </c>
    </row>
    <row r="440" spans="1:15" ht="15.75" thickBot="1" x14ac:dyDescent="0.3">
      <c r="A440" s="26">
        <v>9600</v>
      </c>
      <c r="B440" s="76" t="s">
        <v>802</v>
      </c>
      <c r="C440" s="36">
        <f>SUM(C441:C442)</f>
        <v>0</v>
      </c>
      <c r="D440" s="36">
        <f t="shared" ref="D440:O440" si="84">SUM(D441:D442)</f>
        <v>0</v>
      </c>
      <c r="E440" s="36">
        <f t="shared" si="84"/>
        <v>0</v>
      </c>
      <c r="F440" s="36">
        <f t="shared" si="84"/>
        <v>0</v>
      </c>
      <c r="G440" s="36">
        <f t="shared" si="84"/>
        <v>0</v>
      </c>
      <c r="H440" s="36">
        <f t="shared" si="84"/>
        <v>0</v>
      </c>
      <c r="I440" s="36">
        <f t="shared" si="84"/>
        <v>0</v>
      </c>
      <c r="J440" s="36">
        <f t="shared" si="84"/>
        <v>0</v>
      </c>
      <c r="K440" s="36">
        <f t="shared" si="84"/>
        <v>0</v>
      </c>
      <c r="L440" s="36">
        <f t="shared" si="84"/>
        <v>0</v>
      </c>
      <c r="M440" s="36">
        <f t="shared" si="84"/>
        <v>0</v>
      </c>
      <c r="N440" s="36">
        <f t="shared" si="84"/>
        <v>0</v>
      </c>
      <c r="O440" s="36">
        <f t="shared" si="84"/>
        <v>0</v>
      </c>
    </row>
    <row r="441" spans="1:15" s="4" customFormat="1" ht="15.75" outlineLevel="1" thickBot="1" x14ac:dyDescent="0.3">
      <c r="A441" s="44" t="s">
        <v>336</v>
      </c>
      <c r="B441" s="77" t="s">
        <v>337</v>
      </c>
      <c r="C441" s="45">
        <f t="shared" si="74"/>
        <v>0</v>
      </c>
      <c r="D441" s="42">
        <v>0</v>
      </c>
      <c r="E441" s="42">
        <v>0</v>
      </c>
      <c r="F441" s="42">
        <v>0</v>
      </c>
      <c r="G441" s="42">
        <v>0</v>
      </c>
      <c r="H441" s="42">
        <v>0</v>
      </c>
      <c r="I441" s="42">
        <v>0</v>
      </c>
      <c r="J441" s="42">
        <v>0</v>
      </c>
      <c r="K441" s="42">
        <v>0</v>
      </c>
      <c r="L441" s="42">
        <v>0</v>
      </c>
      <c r="M441" s="42">
        <v>0</v>
      </c>
      <c r="N441" s="42">
        <v>0</v>
      </c>
      <c r="O441" s="42">
        <v>0</v>
      </c>
    </row>
    <row r="442" spans="1:15" s="4" customFormat="1" ht="15.75" outlineLevel="1" thickBot="1" x14ac:dyDescent="0.3">
      <c r="A442" s="44" t="s">
        <v>338</v>
      </c>
      <c r="B442" s="77" t="s">
        <v>339</v>
      </c>
      <c r="C442" s="45">
        <f t="shared" si="74"/>
        <v>0</v>
      </c>
      <c r="D442" s="42">
        <v>0</v>
      </c>
      <c r="E442" s="42">
        <v>0</v>
      </c>
      <c r="F442" s="42">
        <v>0</v>
      </c>
      <c r="G442" s="42">
        <v>0</v>
      </c>
      <c r="H442" s="42">
        <v>0</v>
      </c>
      <c r="I442" s="42">
        <v>0</v>
      </c>
      <c r="J442" s="42">
        <v>0</v>
      </c>
      <c r="K442" s="42">
        <v>0</v>
      </c>
      <c r="L442" s="42">
        <v>0</v>
      </c>
      <c r="M442" s="42">
        <v>0</v>
      </c>
      <c r="N442" s="42">
        <v>0</v>
      </c>
      <c r="O442" s="42">
        <v>0</v>
      </c>
    </row>
    <row r="443" spans="1:15" ht="15.75" thickBot="1" x14ac:dyDescent="0.3">
      <c r="A443" s="26">
        <v>9900</v>
      </c>
      <c r="B443" s="76" t="s">
        <v>803</v>
      </c>
      <c r="C443" s="36">
        <f>SUM(C444)</f>
        <v>0</v>
      </c>
      <c r="D443" s="36">
        <f t="shared" ref="D443:O443" si="85">SUM(D444)</f>
        <v>0</v>
      </c>
      <c r="E443" s="36">
        <f t="shared" si="85"/>
        <v>0</v>
      </c>
      <c r="F443" s="36">
        <f t="shared" si="85"/>
        <v>0</v>
      </c>
      <c r="G443" s="36">
        <f t="shared" si="85"/>
        <v>0</v>
      </c>
      <c r="H443" s="36">
        <f t="shared" si="85"/>
        <v>0</v>
      </c>
      <c r="I443" s="36">
        <f t="shared" si="85"/>
        <v>0</v>
      </c>
      <c r="J443" s="36">
        <f t="shared" si="85"/>
        <v>0</v>
      </c>
      <c r="K443" s="36">
        <f t="shared" si="85"/>
        <v>0</v>
      </c>
      <c r="L443" s="36">
        <f t="shared" si="85"/>
        <v>0</v>
      </c>
      <c r="M443" s="36">
        <f t="shared" si="85"/>
        <v>0</v>
      </c>
      <c r="N443" s="36">
        <f t="shared" si="85"/>
        <v>0</v>
      </c>
      <c r="O443" s="36">
        <f t="shared" si="85"/>
        <v>0</v>
      </c>
    </row>
    <row r="444" spans="1:15" s="4" customFormat="1" ht="15.75" outlineLevel="1" thickBot="1" x14ac:dyDescent="0.3">
      <c r="A444" s="44" t="s">
        <v>340</v>
      </c>
      <c r="B444" s="77" t="s">
        <v>341</v>
      </c>
      <c r="C444" s="45">
        <f t="shared" si="74"/>
        <v>0</v>
      </c>
      <c r="D444" s="42">
        <v>0</v>
      </c>
      <c r="E444" s="42">
        <v>0</v>
      </c>
      <c r="F444" s="42">
        <v>0</v>
      </c>
      <c r="G444" s="42">
        <v>0</v>
      </c>
      <c r="H444" s="42">
        <v>0</v>
      </c>
      <c r="I444" s="42">
        <v>0</v>
      </c>
      <c r="J444" s="42">
        <v>0</v>
      </c>
      <c r="K444" s="42">
        <v>0</v>
      </c>
      <c r="L444" s="42">
        <v>0</v>
      </c>
      <c r="M444" s="42">
        <v>0</v>
      </c>
      <c r="N444" s="42">
        <v>0</v>
      </c>
      <c r="O444" s="42">
        <v>0</v>
      </c>
    </row>
    <row r="445" spans="1:15" ht="15.75" thickBot="1" x14ac:dyDescent="0.3">
      <c r="A445" s="28"/>
      <c r="B445" s="29" t="s">
        <v>342</v>
      </c>
      <c r="C445" s="32">
        <f>C9+C50+C117+C206+C266+C325+C347+C395+C413</f>
        <v>412891988.18000001</v>
      </c>
      <c r="D445" s="32">
        <f t="shared" ref="D445:O445" si="86">D9+D50+D117+D206+D266+D325+D347+D395+D413</f>
        <v>39933870.554669097</v>
      </c>
      <c r="E445" s="32">
        <f t="shared" si="86"/>
        <v>33865118.676964782</v>
      </c>
      <c r="F445" s="32">
        <f t="shared" si="86"/>
        <v>51391777.609667823</v>
      </c>
      <c r="G445" s="32">
        <f t="shared" si="86"/>
        <v>44033953.969667822</v>
      </c>
      <c r="H445" s="32">
        <f t="shared" si="86"/>
        <v>41011285.826964788</v>
      </c>
      <c r="I445" s="32">
        <f t="shared" si="86"/>
        <v>39416451.412167825</v>
      </c>
      <c r="J445" s="32">
        <f t="shared" si="86"/>
        <v>41769915.936964788</v>
      </c>
      <c r="K445" s="32">
        <f t="shared" si="86"/>
        <v>23310535.339667831</v>
      </c>
      <c r="L445" s="32">
        <f t="shared" si="86"/>
        <v>25625289.972167827</v>
      </c>
      <c r="M445" s="32">
        <f t="shared" si="86"/>
        <v>21509554.639464781</v>
      </c>
      <c r="N445" s="32">
        <f t="shared" si="86"/>
        <v>27812014.359464783</v>
      </c>
      <c r="O445" s="32">
        <f t="shared" si="86"/>
        <v>23212219.882167831</v>
      </c>
    </row>
  </sheetData>
  <mergeCells count="7">
    <mergeCell ref="A7:A8"/>
    <mergeCell ref="B7:B8"/>
    <mergeCell ref="A1:O1"/>
    <mergeCell ref="C3:O3"/>
    <mergeCell ref="A4:C4"/>
    <mergeCell ref="A5:C5"/>
    <mergeCell ref="A6:C6"/>
  </mergeCells>
  <pageMargins left="0.70866141732283472" right="0.70866141732283472" top="0.74803149606299213" bottom="0.74803149606299213" header="0.31496062992125984" footer="0.31496062992125984"/>
  <pageSetup paperSize="233" scale="45" fitToHeight="0" orientation="landscape" r:id="rId1"/>
  <ignoredErrors>
    <ignoredError sqref="C423:C443 C288:C409 C12 C226:C282 C14:C16 C213:C224 C178:C211 C23:C32 C34:C37 C39:C44 C18:C21 C46 C48:C49 C52:C59 C61:C63 C65:C73 C75:C83 C85:C91 C93:C96 C98:C102 C104:C106 C108:C117 C119:C127 C129:C137 C139:C17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A19" zoomScaleNormal="100" workbookViewId="0">
      <selection activeCell="C48" sqref="C48"/>
    </sheetView>
  </sheetViews>
  <sheetFormatPr baseColWidth="10" defaultRowHeight="15" x14ac:dyDescent="0.25"/>
  <cols>
    <col min="1" max="1" width="36.7109375" style="2" customWidth="1"/>
    <col min="2" max="2" width="14.5703125" style="24" customWidth="1"/>
    <col min="3" max="3" width="15.140625" style="38" customWidth="1"/>
    <col min="4" max="4" width="14.5703125" style="38" customWidth="1"/>
    <col min="5" max="5" width="15.140625" style="38" customWidth="1"/>
    <col min="6" max="6" width="14.7109375" style="38" customWidth="1"/>
    <col min="7" max="7" width="14.140625" style="38" customWidth="1"/>
    <col min="8" max="8" width="14.85546875" style="38" customWidth="1"/>
    <col min="9" max="9" width="13.5703125" style="38" customWidth="1"/>
    <col min="10" max="10" width="20.85546875" style="38" customWidth="1"/>
    <col min="11" max="11" width="13.7109375" style="24" bestFit="1" customWidth="1"/>
    <col min="12" max="16384" width="11.42578125" style="24"/>
  </cols>
  <sheetData>
    <row r="1" spans="1:13" ht="18.75" x14ac:dyDescent="0.3">
      <c r="A1" s="136" t="s">
        <v>253</v>
      </c>
      <c r="B1" s="141"/>
      <c r="C1" s="141"/>
      <c r="D1" s="141"/>
      <c r="E1" s="141"/>
      <c r="F1" s="141"/>
      <c r="G1" s="141"/>
      <c r="H1" s="141"/>
      <c r="I1" s="141"/>
      <c r="J1" s="142"/>
    </row>
    <row r="2" spans="1:13" x14ac:dyDescent="0.25">
      <c r="A2" s="138" t="s">
        <v>833</v>
      </c>
      <c r="B2" s="143"/>
      <c r="C2" s="143"/>
      <c r="D2" s="143"/>
      <c r="E2" s="143"/>
      <c r="F2" s="143"/>
      <c r="G2" s="143"/>
      <c r="H2" s="143"/>
      <c r="I2" s="143"/>
      <c r="J2" s="144"/>
    </row>
    <row r="3" spans="1:13" ht="15.75" thickBot="1" x14ac:dyDescent="0.3">
      <c r="A3" s="139" t="s">
        <v>255</v>
      </c>
      <c r="B3" s="145"/>
      <c r="C3" s="145"/>
      <c r="D3" s="145"/>
      <c r="E3" s="145"/>
      <c r="F3" s="145"/>
      <c r="G3" s="145"/>
      <c r="H3" s="145"/>
      <c r="I3" s="145"/>
      <c r="J3" s="146"/>
    </row>
    <row r="4" spans="1:13" ht="15.75" thickBot="1" x14ac:dyDescent="0.3"/>
    <row r="5" spans="1:13" s="3" customFormat="1" ht="15.75" thickBot="1" x14ac:dyDescent="0.3">
      <c r="A5" s="147" t="s">
        <v>256</v>
      </c>
      <c r="B5" s="149" t="s">
        <v>257</v>
      </c>
      <c r="C5" s="150"/>
      <c r="D5" s="151" t="s">
        <v>258</v>
      </c>
      <c r="E5" s="152"/>
      <c r="F5" s="151" t="s">
        <v>259</v>
      </c>
      <c r="G5" s="152"/>
      <c r="H5" s="151" t="s">
        <v>260</v>
      </c>
      <c r="I5" s="153"/>
      <c r="J5" s="154" t="s">
        <v>261</v>
      </c>
    </row>
    <row r="6" spans="1:13" s="3" customFormat="1" ht="30.75" thickBot="1" x14ac:dyDescent="0.3">
      <c r="A6" s="148"/>
      <c r="B6" s="49" t="s">
        <v>262</v>
      </c>
      <c r="C6" s="48" t="s">
        <v>263</v>
      </c>
      <c r="D6" s="50" t="s">
        <v>262</v>
      </c>
      <c r="E6" s="51" t="s">
        <v>263</v>
      </c>
      <c r="F6" s="50" t="s">
        <v>262</v>
      </c>
      <c r="G6" s="51" t="s">
        <v>263</v>
      </c>
      <c r="H6" s="50" t="s">
        <v>262</v>
      </c>
      <c r="I6" s="50" t="s">
        <v>263</v>
      </c>
      <c r="J6" s="155"/>
    </row>
    <row r="7" spans="1:13" s="13" customFormat="1" ht="11.25" x14ac:dyDescent="0.2">
      <c r="A7" s="11" t="s">
        <v>804</v>
      </c>
      <c r="B7" s="12" t="s">
        <v>805</v>
      </c>
      <c r="C7" s="52"/>
      <c r="D7" s="53" t="s">
        <v>348</v>
      </c>
      <c r="E7" s="53">
        <v>0</v>
      </c>
      <c r="F7" s="54" t="s">
        <v>348</v>
      </c>
      <c r="G7" s="54"/>
      <c r="H7" s="53" t="s">
        <v>348</v>
      </c>
      <c r="I7" s="60">
        <v>0</v>
      </c>
      <c r="J7" s="56">
        <f>C7</f>
        <v>0</v>
      </c>
      <c r="M7" s="14"/>
    </row>
    <row r="8" spans="1:13" s="14" customFormat="1" ht="11.25" x14ac:dyDescent="0.2">
      <c r="A8" s="15" t="s">
        <v>806</v>
      </c>
      <c r="B8" s="16" t="s">
        <v>807</v>
      </c>
      <c r="C8" s="57"/>
      <c r="D8" s="53" t="s">
        <v>348</v>
      </c>
      <c r="E8" s="58">
        <v>0</v>
      </c>
      <c r="F8" s="59" t="s">
        <v>808</v>
      </c>
      <c r="G8" s="57"/>
      <c r="H8" s="53" t="s">
        <v>348</v>
      </c>
      <c r="I8" s="60">
        <v>0</v>
      </c>
      <c r="J8" s="61">
        <f t="shared" ref="J8:J13" si="0">C8+G8</f>
        <v>0</v>
      </c>
      <c r="K8" s="13"/>
    </row>
    <row r="9" spans="1:13" s="18" customFormat="1" x14ac:dyDescent="0.25">
      <c r="A9" s="17" t="s">
        <v>809</v>
      </c>
      <c r="B9" s="16" t="s">
        <v>807</v>
      </c>
      <c r="C9" s="62"/>
      <c r="D9" s="53" t="s">
        <v>348</v>
      </c>
      <c r="E9" s="55">
        <v>0</v>
      </c>
      <c r="F9" s="59" t="s">
        <v>808</v>
      </c>
      <c r="G9" s="59"/>
      <c r="H9" s="53" t="s">
        <v>348</v>
      </c>
      <c r="I9" s="60">
        <v>0</v>
      </c>
      <c r="J9" s="61">
        <f t="shared" si="0"/>
        <v>0</v>
      </c>
      <c r="M9" s="4"/>
    </row>
    <row r="10" spans="1:13" s="14" customFormat="1" ht="11.25" x14ac:dyDescent="0.2">
      <c r="A10" s="15" t="s">
        <v>810</v>
      </c>
      <c r="B10" s="16" t="s">
        <v>811</v>
      </c>
      <c r="C10" s="57"/>
      <c r="D10" s="53" t="s">
        <v>348</v>
      </c>
      <c r="E10" s="57">
        <v>0</v>
      </c>
      <c r="F10" s="54" t="s">
        <v>348</v>
      </c>
      <c r="G10" s="57"/>
      <c r="H10" s="53" t="s">
        <v>348</v>
      </c>
      <c r="I10" s="60">
        <v>0</v>
      </c>
      <c r="J10" s="61">
        <f t="shared" si="0"/>
        <v>0</v>
      </c>
      <c r="K10" s="13"/>
    </row>
    <row r="11" spans="1:13" s="18" customFormat="1" x14ac:dyDescent="0.25">
      <c r="A11" s="17" t="s">
        <v>812</v>
      </c>
      <c r="B11" s="16" t="s">
        <v>811</v>
      </c>
      <c r="C11" s="55"/>
      <c r="D11" s="53" t="s">
        <v>348</v>
      </c>
      <c r="E11" s="55">
        <v>0</v>
      </c>
      <c r="F11" s="54" t="s">
        <v>348</v>
      </c>
      <c r="G11" s="53"/>
      <c r="H11" s="53" t="s">
        <v>348</v>
      </c>
      <c r="I11" s="60">
        <v>0</v>
      </c>
      <c r="J11" s="61">
        <f t="shared" si="0"/>
        <v>0</v>
      </c>
      <c r="M11" s="4"/>
    </row>
    <row r="12" spans="1:13" s="14" customFormat="1" ht="11.25" x14ac:dyDescent="0.2">
      <c r="A12" s="15" t="s">
        <v>813</v>
      </c>
      <c r="B12" s="16" t="s">
        <v>807</v>
      </c>
      <c r="C12" s="59"/>
      <c r="D12" s="53" t="s">
        <v>348</v>
      </c>
      <c r="E12" s="57">
        <v>0</v>
      </c>
      <c r="F12" s="59" t="s">
        <v>808</v>
      </c>
      <c r="G12" s="59"/>
      <c r="H12" s="53" t="s">
        <v>348</v>
      </c>
      <c r="I12" s="60">
        <v>0</v>
      </c>
      <c r="J12" s="61">
        <f t="shared" si="0"/>
        <v>0</v>
      </c>
      <c r="K12" s="13"/>
    </row>
    <row r="13" spans="1:13" s="14" customFormat="1" ht="23.25" thickBot="1" x14ac:dyDescent="0.25">
      <c r="A13" s="67" t="s">
        <v>814</v>
      </c>
      <c r="B13" s="68" t="s">
        <v>815</v>
      </c>
      <c r="C13" s="69"/>
      <c r="D13" s="70" t="s">
        <v>348</v>
      </c>
      <c r="E13" s="69">
        <v>0</v>
      </c>
      <c r="F13" s="71" t="s">
        <v>808</v>
      </c>
      <c r="G13" s="69"/>
      <c r="H13" s="70" t="s">
        <v>348</v>
      </c>
      <c r="I13" s="72">
        <v>0</v>
      </c>
      <c r="J13" s="73">
        <f t="shared" si="0"/>
        <v>0</v>
      </c>
    </row>
    <row r="14" spans="1:13" ht="15.75" thickBot="1" x14ac:dyDescent="0.3">
      <c r="A14" s="137" t="s">
        <v>251</v>
      </c>
      <c r="B14" s="140"/>
      <c r="C14" s="63">
        <f>SUM(C7:C13)</f>
        <v>0</v>
      </c>
      <c r="D14" s="63"/>
      <c r="E14" s="63">
        <f t="shared" ref="E14:J14" si="1">SUM(E7:E13)</f>
        <v>0</v>
      </c>
      <c r="F14" s="63">
        <f t="shared" si="1"/>
        <v>0</v>
      </c>
      <c r="G14" s="63">
        <f t="shared" si="1"/>
        <v>0</v>
      </c>
      <c r="H14" s="63"/>
      <c r="I14" s="63">
        <f t="shared" si="1"/>
        <v>0</v>
      </c>
      <c r="J14" s="74">
        <f t="shared" si="1"/>
        <v>0</v>
      </c>
    </row>
    <row r="15" spans="1:13" ht="27.75" customHeight="1" x14ac:dyDescent="0.25">
      <c r="A15" s="79"/>
      <c r="B15" s="80"/>
      <c r="C15" s="84"/>
      <c r="D15" s="85"/>
      <c r="E15" s="85"/>
      <c r="F15" s="86"/>
      <c r="G15" s="86"/>
      <c r="H15" s="85"/>
      <c r="I15" s="92"/>
      <c r="J15" s="88">
        <v>0</v>
      </c>
    </row>
    <row r="16" spans="1:13" ht="34.5" x14ac:dyDescent="0.25">
      <c r="A16" s="81" t="s">
        <v>838</v>
      </c>
      <c r="B16" s="82"/>
      <c r="C16" s="89">
        <v>37122480.079999998</v>
      </c>
      <c r="D16" s="85"/>
      <c r="E16" s="90"/>
      <c r="F16" s="91"/>
      <c r="G16" s="89"/>
      <c r="H16" s="85"/>
      <c r="I16" s="92"/>
      <c r="J16" s="93">
        <v>37122480.079999998</v>
      </c>
    </row>
    <row r="17" spans="1:10" ht="22.5" x14ac:dyDescent="0.25">
      <c r="A17" s="83" t="s">
        <v>839</v>
      </c>
      <c r="B17" s="82"/>
      <c r="C17" s="94">
        <v>68020375.75</v>
      </c>
      <c r="D17" s="85"/>
      <c r="E17" s="87"/>
      <c r="F17" s="91"/>
      <c r="G17" s="91"/>
      <c r="H17" s="85"/>
      <c r="I17" s="92"/>
      <c r="J17" s="93">
        <v>68020375.75</v>
      </c>
    </row>
    <row r="18" spans="1:10" x14ac:dyDescent="0.25">
      <c r="A18" s="81" t="s">
        <v>840</v>
      </c>
      <c r="B18" s="82"/>
      <c r="C18" s="87"/>
      <c r="D18" s="85"/>
      <c r="E18" s="89"/>
      <c r="F18" s="86"/>
      <c r="G18" s="89"/>
      <c r="H18" s="85"/>
      <c r="I18" s="92"/>
      <c r="J18" s="93">
        <v>0</v>
      </c>
    </row>
    <row r="19" spans="1:10" ht="33.75" x14ac:dyDescent="0.25">
      <c r="A19" s="83" t="s">
        <v>841</v>
      </c>
      <c r="B19" s="82"/>
      <c r="C19" s="87">
        <v>11335022.810000001</v>
      </c>
      <c r="D19" s="85"/>
      <c r="E19" s="87"/>
      <c r="F19" s="86"/>
      <c r="G19" s="85"/>
      <c r="H19" s="85"/>
      <c r="I19" s="92"/>
      <c r="J19" s="93"/>
    </row>
    <row r="20" spans="1:10" ht="45" x14ac:dyDescent="0.25">
      <c r="A20" s="83" t="s">
        <v>842</v>
      </c>
      <c r="B20" s="82"/>
      <c r="C20" s="87">
        <v>31597122.829999998</v>
      </c>
      <c r="D20" s="85"/>
      <c r="E20" s="87"/>
      <c r="F20" s="86"/>
      <c r="G20" s="85"/>
      <c r="H20" s="85"/>
      <c r="I20" s="92"/>
      <c r="J20" s="93"/>
    </row>
    <row r="21" spans="1:10" ht="67.5" x14ac:dyDescent="0.25">
      <c r="A21" s="83" t="s">
        <v>843</v>
      </c>
      <c r="B21" s="82"/>
      <c r="C21" s="87">
        <v>15000000</v>
      </c>
      <c r="D21" s="85"/>
      <c r="E21" s="87"/>
      <c r="F21" s="86"/>
      <c r="G21" s="85"/>
      <c r="H21" s="85"/>
      <c r="I21" s="92"/>
      <c r="J21" s="93"/>
    </row>
    <row r="22" spans="1:10" ht="56.25" x14ac:dyDescent="0.25">
      <c r="A22" s="83" t="s">
        <v>844</v>
      </c>
      <c r="B22" s="82"/>
      <c r="C22" s="87">
        <v>10000000</v>
      </c>
      <c r="D22" s="85"/>
      <c r="E22" s="87"/>
      <c r="F22" s="86"/>
      <c r="G22" s="85"/>
      <c r="H22" s="85"/>
      <c r="I22" s="92"/>
      <c r="J22" s="93"/>
    </row>
    <row r="23" spans="1:10" ht="22.5" x14ac:dyDescent="0.25">
      <c r="A23" s="83" t="s">
        <v>845</v>
      </c>
      <c r="B23" s="82"/>
      <c r="C23" s="87">
        <v>15790384.060000001</v>
      </c>
      <c r="D23" s="85"/>
      <c r="E23" s="87"/>
      <c r="F23" s="86"/>
      <c r="G23" s="85"/>
      <c r="H23" s="85"/>
      <c r="I23" s="92"/>
      <c r="J23" s="93"/>
    </row>
    <row r="24" spans="1:10" ht="22.5" x14ac:dyDescent="0.25">
      <c r="A24" s="83" t="s">
        <v>846</v>
      </c>
      <c r="B24" s="82"/>
      <c r="C24" s="87">
        <v>21598386.84</v>
      </c>
      <c r="D24" s="85"/>
      <c r="E24" s="87"/>
      <c r="F24" s="86"/>
      <c r="G24" s="85"/>
      <c r="H24" s="85"/>
      <c r="I24" s="92"/>
      <c r="J24" s="93"/>
    </row>
    <row r="25" spans="1:10" ht="22.5" x14ac:dyDescent="0.25">
      <c r="A25" s="83" t="s">
        <v>847</v>
      </c>
      <c r="B25" s="82"/>
      <c r="C25" s="87">
        <v>13018489.130000001</v>
      </c>
      <c r="D25" s="85"/>
      <c r="E25" s="87"/>
      <c r="F25" s="86"/>
      <c r="G25" s="85"/>
      <c r="H25" s="85"/>
      <c r="I25" s="92"/>
      <c r="J25" s="93"/>
    </row>
    <row r="26" spans="1:10" ht="22.5" x14ac:dyDescent="0.25">
      <c r="A26" s="83" t="s">
        <v>848</v>
      </c>
      <c r="B26" s="82"/>
      <c r="C26" s="87" t="s">
        <v>849</v>
      </c>
      <c r="D26" s="85"/>
      <c r="E26" s="87"/>
      <c r="F26" s="86"/>
      <c r="G26" s="85"/>
      <c r="H26" s="85"/>
      <c r="I26" s="92"/>
      <c r="J26" s="93"/>
    </row>
    <row r="27" spans="1:10" ht="22.5" x14ac:dyDescent="0.25">
      <c r="A27" s="83" t="s">
        <v>850</v>
      </c>
      <c r="B27" s="82"/>
      <c r="C27" s="87" t="s">
        <v>849</v>
      </c>
      <c r="D27" s="85"/>
      <c r="E27" s="87"/>
      <c r="F27" s="86"/>
      <c r="G27" s="85"/>
      <c r="H27" s="85"/>
      <c r="I27" s="92"/>
      <c r="J27" s="93"/>
    </row>
    <row r="28" spans="1:10" x14ac:dyDescent="0.25">
      <c r="A28" s="83" t="s">
        <v>851</v>
      </c>
      <c r="B28" s="82"/>
      <c r="C28" s="87"/>
      <c r="D28" s="85"/>
      <c r="E28" s="87"/>
      <c r="F28" s="86"/>
      <c r="G28" s="85"/>
      <c r="H28" s="85"/>
      <c r="I28" s="92"/>
      <c r="J28" s="93"/>
    </row>
    <row r="29" spans="1:10" ht="22.5" x14ac:dyDescent="0.25">
      <c r="A29" s="83" t="s">
        <v>852</v>
      </c>
      <c r="B29" s="82"/>
      <c r="C29" s="87"/>
      <c r="D29" s="85"/>
      <c r="E29" s="87"/>
      <c r="F29" s="86"/>
      <c r="G29" s="85"/>
      <c r="H29" s="85"/>
      <c r="I29" s="92"/>
      <c r="J29" s="93"/>
    </row>
    <row r="30" spans="1:10" ht="33.75" x14ac:dyDescent="0.25">
      <c r="A30" s="83" t="s">
        <v>853</v>
      </c>
      <c r="B30" s="82"/>
      <c r="C30" s="87"/>
      <c r="D30" s="85"/>
      <c r="E30" s="87"/>
      <c r="F30" s="86"/>
      <c r="G30" s="85"/>
      <c r="H30" s="85"/>
      <c r="I30" s="92"/>
      <c r="J30" s="93"/>
    </row>
    <row r="31" spans="1:10" x14ac:dyDescent="0.25">
      <c r="A31" s="83" t="s">
        <v>854</v>
      </c>
      <c r="B31" s="82"/>
      <c r="C31" s="87"/>
      <c r="D31" s="85"/>
      <c r="E31" s="87"/>
      <c r="F31" s="86"/>
      <c r="G31" s="85"/>
      <c r="H31" s="85"/>
      <c r="I31" s="92"/>
      <c r="J31" s="93"/>
    </row>
    <row r="32" spans="1:10" x14ac:dyDescent="0.25">
      <c r="A32" s="83" t="s">
        <v>855</v>
      </c>
      <c r="B32" s="82"/>
      <c r="C32" s="87"/>
      <c r="D32" s="85"/>
      <c r="E32" s="87"/>
      <c r="F32" s="86"/>
      <c r="G32" s="85"/>
      <c r="H32" s="85"/>
      <c r="I32" s="92"/>
      <c r="J32" s="93"/>
    </row>
    <row r="33" spans="1:11" x14ac:dyDescent="0.25">
      <c r="A33" s="83" t="s">
        <v>856</v>
      </c>
      <c r="B33" s="82"/>
      <c r="C33" s="87"/>
      <c r="D33" s="85"/>
      <c r="E33" s="87"/>
      <c r="F33" s="86"/>
      <c r="G33" s="85"/>
      <c r="H33" s="85"/>
      <c r="I33" s="92"/>
      <c r="J33" s="93"/>
    </row>
    <row r="34" spans="1:11" ht="22.5" x14ac:dyDescent="0.25">
      <c r="A34" s="83" t="s">
        <v>857</v>
      </c>
      <c r="B34" s="82"/>
      <c r="C34" s="87"/>
      <c r="D34" s="85"/>
      <c r="E34" s="87"/>
      <c r="F34" s="86"/>
      <c r="G34" s="85"/>
      <c r="H34" s="85"/>
      <c r="I34" s="92"/>
      <c r="J34" s="93"/>
    </row>
    <row r="35" spans="1:11" ht="22.5" x14ac:dyDescent="0.25">
      <c r="A35" s="83" t="s">
        <v>858</v>
      </c>
      <c r="B35" s="82"/>
      <c r="C35" s="87"/>
      <c r="D35" s="85"/>
      <c r="E35" s="87"/>
      <c r="F35" s="86"/>
      <c r="G35" s="85"/>
      <c r="H35" s="85"/>
      <c r="I35" s="92"/>
      <c r="J35" s="93"/>
    </row>
    <row r="36" spans="1:11" x14ac:dyDescent="0.25">
      <c r="A36" s="83" t="s">
        <v>855</v>
      </c>
      <c r="B36" s="82"/>
      <c r="C36" s="87"/>
      <c r="D36" s="85"/>
      <c r="E36" s="87"/>
      <c r="F36" s="86"/>
      <c r="G36" s="85"/>
      <c r="H36" s="85"/>
      <c r="I36" s="92"/>
      <c r="J36" s="93"/>
    </row>
    <row r="37" spans="1:11" x14ac:dyDescent="0.25">
      <c r="A37" s="83" t="s">
        <v>859</v>
      </c>
      <c r="B37" s="82"/>
      <c r="C37" s="87"/>
      <c r="D37" s="85"/>
      <c r="E37" s="87"/>
      <c r="F37" s="86"/>
      <c r="G37" s="85"/>
      <c r="H37" s="85"/>
      <c r="I37" s="92"/>
      <c r="J37" s="93"/>
    </row>
    <row r="38" spans="1:11" ht="22.5" x14ac:dyDescent="0.25">
      <c r="A38" s="83" t="s">
        <v>860</v>
      </c>
      <c r="B38" s="82"/>
      <c r="C38" s="87"/>
      <c r="D38" s="85"/>
      <c r="E38" s="87"/>
      <c r="F38" s="86"/>
      <c r="G38" s="85"/>
      <c r="H38" s="85"/>
      <c r="I38" s="92"/>
      <c r="J38" s="93"/>
    </row>
    <row r="39" spans="1:11" x14ac:dyDescent="0.25">
      <c r="A39" s="83" t="s">
        <v>861</v>
      </c>
      <c r="B39" s="82"/>
      <c r="C39" s="87"/>
      <c r="D39" s="85"/>
      <c r="E39" s="87"/>
      <c r="F39" s="86"/>
      <c r="G39" s="85"/>
      <c r="H39" s="85"/>
      <c r="I39" s="92"/>
      <c r="J39" s="93"/>
    </row>
    <row r="40" spans="1:11" ht="22.5" x14ac:dyDescent="0.25">
      <c r="A40" s="83" t="s">
        <v>862</v>
      </c>
      <c r="B40" s="82"/>
      <c r="C40" s="87"/>
      <c r="D40" s="85"/>
      <c r="E40" s="87"/>
      <c r="F40" s="86"/>
      <c r="G40" s="85"/>
      <c r="H40" s="85"/>
      <c r="I40" s="92"/>
      <c r="J40" s="93"/>
    </row>
    <row r="41" spans="1:11" x14ac:dyDescent="0.25">
      <c r="A41" s="83" t="s">
        <v>863</v>
      </c>
      <c r="B41" s="82"/>
      <c r="C41" s="87"/>
      <c r="D41" s="85"/>
      <c r="E41" s="87"/>
      <c r="F41" s="86"/>
      <c r="G41" s="85"/>
      <c r="H41" s="85"/>
      <c r="I41" s="92"/>
      <c r="J41" s="93"/>
    </row>
    <row r="42" spans="1:11" ht="22.5" x14ac:dyDescent="0.25">
      <c r="A42" s="83" t="s">
        <v>864</v>
      </c>
      <c r="B42" s="82"/>
      <c r="C42" s="87"/>
      <c r="D42" s="85"/>
      <c r="E42" s="87"/>
      <c r="F42" s="86"/>
      <c r="G42" s="85"/>
      <c r="H42" s="85"/>
      <c r="I42" s="92"/>
      <c r="J42" s="93"/>
    </row>
    <row r="43" spans="1:11" x14ac:dyDescent="0.25">
      <c r="A43" s="83" t="s">
        <v>865</v>
      </c>
      <c r="B43" s="82"/>
      <c r="C43" s="87"/>
      <c r="D43" s="85"/>
      <c r="E43" s="87"/>
      <c r="F43" s="86"/>
      <c r="G43" s="85"/>
      <c r="H43" s="85"/>
      <c r="I43" s="92"/>
      <c r="J43" s="93"/>
    </row>
    <row r="44" spans="1:11" ht="23.25" x14ac:dyDescent="0.25">
      <c r="A44" s="81" t="s">
        <v>866</v>
      </c>
      <c r="B44" s="82"/>
      <c r="C44" s="87"/>
      <c r="D44" s="85"/>
      <c r="E44" s="87"/>
      <c r="F44" s="86"/>
      <c r="G44" s="85"/>
      <c r="H44" s="85"/>
      <c r="I44" s="92"/>
      <c r="J44" s="93"/>
    </row>
    <row r="45" spans="1:11" x14ac:dyDescent="0.25">
      <c r="A45" s="81"/>
      <c r="B45" s="82"/>
      <c r="C45" s="91"/>
      <c r="D45" s="85"/>
      <c r="E45" s="89"/>
      <c r="F45" s="91"/>
      <c r="G45" s="91"/>
      <c r="H45" s="85"/>
      <c r="I45" s="92"/>
      <c r="J45" s="93">
        <v>0</v>
      </c>
    </row>
    <row r="46" spans="1:11" ht="15.75" thickBot="1" x14ac:dyDescent="0.3">
      <c r="A46" s="96"/>
      <c r="B46" s="97"/>
      <c r="C46" s="98"/>
      <c r="D46" s="99"/>
      <c r="E46" s="98"/>
      <c r="F46" s="100"/>
      <c r="G46" s="98"/>
      <c r="H46" s="99"/>
      <c r="I46" s="101"/>
      <c r="J46" s="102">
        <v>0</v>
      </c>
    </row>
    <row r="47" spans="1:11" ht="15.75" thickBot="1" x14ac:dyDescent="0.3">
      <c r="A47" s="137" t="s">
        <v>251</v>
      </c>
      <c r="B47" s="140"/>
      <c r="C47" s="95">
        <f>SUM(C16:C25)</f>
        <v>223482261.5</v>
      </c>
      <c r="D47" s="95"/>
      <c r="E47" s="95">
        <f>SUM(E15:E46)</f>
        <v>0</v>
      </c>
      <c r="F47" s="95">
        <f>SUM(F15:F46)</f>
        <v>0</v>
      </c>
      <c r="G47" s="95">
        <f>SUM(G15:G46)</f>
        <v>0</v>
      </c>
      <c r="H47" s="95"/>
      <c r="I47" s="103">
        <f>SUM(I15:I46)</f>
        <v>0</v>
      </c>
      <c r="J47" s="103">
        <f>SUM(J15:J46)</f>
        <v>105142855.83</v>
      </c>
      <c r="K47" s="66"/>
    </row>
  </sheetData>
  <mergeCells count="11">
    <mergeCell ref="A47:B47"/>
    <mergeCell ref="A14:B14"/>
    <mergeCell ref="A1:J1"/>
    <mergeCell ref="A2:J2"/>
    <mergeCell ref="A3:J3"/>
    <mergeCell ref="A5:A6"/>
    <mergeCell ref="B5:C5"/>
    <mergeCell ref="D5:E5"/>
    <mergeCell ref="F5:G5"/>
    <mergeCell ref="H5:I5"/>
    <mergeCell ref="J5:J6"/>
  </mergeCells>
  <pageMargins left="0.7" right="0.7" top="0.75" bottom="0.75" header="0.3" footer="0.3"/>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ANUAL egresos Ind 15, 28, 50-60</vt:lpstr>
      <vt:lpstr>Calend_ egresos Ind 15, 28</vt:lpstr>
      <vt:lpstr>Recurso Concu Ind 69</vt:lpstr>
      <vt:lpstr>'ANUAL egresos Ind 15, 28, 50-60'!Títulos_a_imprimir</vt:lpstr>
      <vt:lpstr>'Calend_ egresos Ind 15, 28'!Títulos_a_imprimir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MARIA ELPIDIA</cp:lastModifiedBy>
  <cp:lastPrinted>2018-02-06T16:31:36Z</cp:lastPrinted>
  <dcterms:created xsi:type="dcterms:W3CDTF">2015-11-30T23:17:59Z</dcterms:created>
  <dcterms:modified xsi:type="dcterms:W3CDTF">2018-05-08T18:10:17Z</dcterms:modified>
</cp:coreProperties>
</file>